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autoCompressPictures="0" defaultThemeVersion="124226"/>
  <bookViews>
    <workbookView xWindow="240" yWindow="60" windowWidth="15480" windowHeight="11640" activeTab="1"/>
  </bookViews>
  <sheets>
    <sheet name="COREP" sheetId="16" r:id="rId1"/>
    <sheet name="NAVI" sheetId="15" r:id="rId2"/>
    <sheet name="Cells" sheetId="17" r:id="rId3"/>
    <sheet name="BASE" sheetId="1" r:id="rId4"/>
    <sheet name="MC" sheetId="2" r:id="rId5"/>
    <sheet name="AP" sheetId="8" r:id="rId6"/>
    <sheet name="AT" sheetId="11" r:id="rId7"/>
    <sheet name="CG" sheetId="10" r:id="rId8"/>
    <sheet name="CU" sheetId="13" r:id="rId9"/>
    <sheet name="EC" sheetId="5" r:id="rId10"/>
    <sheet name="GA" sheetId="3" r:id="rId11"/>
    <sheet name="IU" sheetId="7" r:id="rId12"/>
    <sheet name="PI" sheetId="4" r:id="rId13"/>
    <sheet name="PO" sheetId="9" r:id="rId14"/>
    <sheet name="RT" sheetId="14" r:id="rId15"/>
    <sheet name="SE" sheetId="12" r:id="rId16"/>
    <sheet name="TI" sheetId="6" r:id="rId17"/>
    <sheet name="TR" sheetId="19" r:id="rId18"/>
    <sheet name="Map" sheetId="18" r:id="rId19"/>
  </sheets>
  <externalReferences>
    <externalReference r:id="rId20"/>
    <externalReference r:id="rId21"/>
  </externalReferences>
  <definedNames>
    <definedName name="_xlnm.Print_Titles" localSheetId="5">AP!$1:$1</definedName>
    <definedName name="_xlnm.Print_Titles" localSheetId="9">EC!$1:$1</definedName>
    <definedName name="_xlnm.Print_Titles" localSheetId="4">MC!$1:$1</definedName>
    <definedName name="_xlnm.Print_Titles" localSheetId="12">PI!$1:$1</definedName>
  </definedNames>
  <calcPr calcId="125725"/>
  <extLst>
    <ext xmlns:mx="http://schemas.microsoft.com/office/mac/excel/2008/main" uri="http://schemas.microsoft.com/office/mac/excel/2008/main">
      <mx:ArchID Flags="2"/>
    </ext>
  </extLst>
</workbook>
</file>

<file path=xl/calcChain.xml><?xml version="1.0" encoding="utf-8"?>
<calcChain xmlns="http://schemas.openxmlformats.org/spreadsheetml/2006/main">
  <c r="C4" i="9"/>
  <c r="C3"/>
  <c r="C32" i="4"/>
  <c r="C26"/>
  <c r="C25"/>
  <c r="C22"/>
  <c r="C21"/>
  <c r="C15"/>
  <c r="C14"/>
  <c r="C3"/>
  <c r="C2"/>
  <c r="C5" i="7"/>
  <c r="C4"/>
  <c r="C16" i="3"/>
  <c r="C14"/>
  <c r="C13"/>
  <c r="C6"/>
  <c r="C5"/>
  <c r="C32" i="5"/>
  <c r="C31"/>
  <c r="C4"/>
  <c r="C3"/>
  <c r="C27" i="10"/>
  <c r="C18"/>
  <c r="C17"/>
  <c r="C13"/>
  <c r="C12"/>
  <c r="C10"/>
  <c r="C9"/>
  <c r="C4"/>
  <c r="C5"/>
  <c r="C6"/>
  <c r="C75" i="11"/>
  <c r="C74"/>
  <c r="C22"/>
  <c r="C21"/>
  <c r="C90" i="8"/>
  <c r="C89"/>
  <c r="C79"/>
  <c r="C78"/>
  <c r="C64"/>
  <c r="C63"/>
  <c r="C56"/>
  <c r="C55"/>
  <c r="C18"/>
  <c r="C17"/>
  <c r="C227" i="2"/>
  <c r="C205"/>
  <c r="C198"/>
  <c r="C197"/>
  <c r="C194"/>
  <c r="C193"/>
  <c r="B194"/>
  <c r="C172"/>
  <c r="C142"/>
  <c r="C130"/>
  <c r="C2"/>
  <c r="C3"/>
  <c r="C8" i="14"/>
  <c r="C6"/>
  <c r="C4"/>
  <c r="C3" i="10"/>
  <c r="C17" i="11"/>
  <c r="A8" i="19"/>
  <c r="C7" i="10" l="1"/>
  <c r="C8" s="1"/>
  <c r="C11" s="1"/>
  <c r="C14" s="1"/>
  <c r="C15" s="1"/>
  <c r="C16" s="1"/>
  <c r="C19" s="1"/>
  <c r="C20" s="1"/>
  <c r="C21" s="1"/>
  <c r="C22" s="1"/>
  <c r="C23" s="1"/>
  <c r="C24" s="1"/>
  <c r="C25" s="1"/>
  <c r="C26" s="1"/>
  <c r="C23" i="11"/>
  <c r="C24" s="1"/>
  <c r="C25" s="1"/>
  <c r="C26" s="1"/>
  <c r="C27" s="1"/>
  <c r="C28" s="1"/>
  <c r="C29" s="1"/>
  <c r="C30" s="1"/>
  <c r="C31" s="1"/>
  <c r="C32" s="1"/>
  <c r="C33" s="1"/>
  <c r="C34" s="1"/>
  <c r="C35" s="1"/>
  <c r="C36" s="1"/>
  <c r="C37" s="1"/>
  <c r="C38" s="1"/>
  <c r="C39" s="1"/>
  <c r="C40" s="1"/>
  <c r="C41" s="1"/>
  <c r="C42" s="1"/>
  <c r="C43" s="1"/>
  <c r="C44" s="1"/>
  <c r="C45" s="1"/>
  <c r="C46" s="1"/>
  <c r="C47" s="1"/>
  <c r="C48" s="1"/>
  <c r="C49" s="1"/>
  <c r="C50" s="1"/>
  <c r="C51" s="1"/>
  <c r="C52" s="1"/>
  <c r="C53" s="1"/>
  <c r="C54" s="1"/>
  <c r="C55" s="1"/>
  <c r="C56" s="1"/>
  <c r="C57" s="1"/>
  <c r="C58" s="1"/>
  <c r="C59" s="1"/>
  <c r="C60" s="1"/>
  <c r="C61" s="1"/>
  <c r="C62" s="1"/>
  <c r="C63" s="1"/>
  <c r="C64" s="1"/>
  <c r="C65" s="1"/>
  <c r="C66" s="1"/>
  <c r="C67" s="1"/>
  <c r="C68" s="1"/>
  <c r="C69" s="1"/>
  <c r="C70" s="1"/>
  <c r="C71" s="1"/>
  <c r="C72" s="1"/>
  <c r="C73" s="1"/>
  <c r="C76" s="1"/>
  <c r="C77" s="1"/>
  <c r="C78" s="1"/>
  <c r="C79" s="1"/>
  <c r="C80" s="1"/>
  <c r="C81" s="1"/>
  <c r="C82" s="1"/>
  <c r="C83" s="1"/>
  <c r="C84" s="1"/>
  <c r="C85" s="1"/>
  <c r="C86" s="1"/>
  <c r="C87" s="1"/>
  <c r="C88" s="1"/>
  <c r="C89" s="1"/>
  <c r="B21" l="1"/>
  <c r="B11" i="3"/>
  <c r="B6" i="7" l="1"/>
  <c r="I5" i="15" l="1"/>
  <c r="A6" i="19" l="1"/>
  <c r="A8" i="14"/>
  <c r="A7" i="19"/>
  <c r="A78" i="8"/>
  <c r="A6" i="14"/>
  <c r="A4"/>
  <c r="A56" i="8"/>
  <c r="A72"/>
  <c r="A74"/>
  <c r="A64"/>
  <c r="A71"/>
  <c r="A73"/>
  <c r="A75"/>
  <c r="A183" i="2"/>
  <c r="A5" i="19"/>
  <c r="A74" i="11"/>
  <c r="A172" i="2"/>
  <c r="A89" i="8"/>
  <c r="A21" i="11"/>
  <c r="A17"/>
  <c r="A11" i="3"/>
  <c r="A5" i="10"/>
  <c r="A27"/>
  <c r="A12"/>
  <c r="A157" i="2"/>
  <c r="A31" i="4"/>
  <c r="A34" i="12"/>
  <c r="A4" i="19"/>
  <c r="A19" i="8"/>
  <c r="A5" i="12"/>
  <c r="A16" i="8"/>
  <c r="A2" i="19"/>
  <c r="A3" i="8"/>
  <c r="A3" i="10"/>
  <c r="A3" i="5"/>
  <c r="A3" i="7"/>
  <c r="A3" i="9"/>
  <c r="A3" i="12"/>
  <c r="A3" i="19"/>
  <c r="A3" i="11"/>
  <c r="A3" i="13"/>
  <c r="A3" i="3"/>
  <c r="A3" i="4"/>
  <c r="A3" i="14"/>
  <c r="A3" i="6"/>
  <c r="A3" i="2"/>
  <c r="A3" i="1"/>
  <c r="A4"/>
  <c r="A5"/>
  <c r="A6"/>
  <c r="A7"/>
  <c r="A8"/>
  <c r="A9"/>
  <c r="A10"/>
  <c r="A11"/>
  <c r="A2"/>
  <c r="A4" i="6"/>
  <c r="A5"/>
  <c r="A6"/>
  <c r="A7"/>
  <c r="A8"/>
  <c r="A9"/>
  <c r="A10"/>
  <c r="A11"/>
  <c r="A12"/>
  <c r="A13"/>
  <c r="A14"/>
  <c r="A15"/>
  <c r="A16"/>
  <c r="A17"/>
  <c r="A18"/>
  <c r="A19"/>
  <c r="A20"/>
  <c r="A21"/>
  <c r="A22"/>
  <c r="A23"/>
  <c r="A24"/>
  <c r="A25"/>
  <c r="A26"/>
  <c r="A27"/>
  <c r="A28"/>
  <c r="A29"/>
  <c r="A30"/>
  <c r="A31"/>
  <c r="A32"/>
  <c r="A33"/>
  <c r="A2"/>
  <c r="A4" i="12"/>
  <c r="A6"/>
  <c r="A7"/>
  <c r="A8"/>
  <c r="A9"/>
  <c r="A10"/>
  <c r="A11"/>
  <c r="A12"/>
  <c r="A13"/>
  <c r="A14"/>
  <c r="A15"/>
  <c r="A16"/>
  <c r="A17"/>
  <c r="A18"/>
  <c r="A19"/>
  <c r="A20"/>
  <c r="A21"/>
  <c r="A22"/>
  <c r="A23"/>
  <c r="A24"/>
  <c r="A25"/>
  <c r="A26"/>
  <c r="A27"/>
  <c r="A28"/>
  <c r="A29"/>
  <c r="A30"/>
  <c r="A31"/>
  <c r="A32"/>
  <c r="A33"/>
  <c r="A35"/>
  <c r="A36"/>
  <c r="A37"/>
  <c r="A38"/>
  <c r="A39"/>
  <c r="A40"/>
  <c r="A41"/>
  <c r="A42"/>
  <c r="A43"/>
  <c r="A44"/>
  <c r="A45"/>
  <c r="A46"/>
  <c r="A2"/>
  <c r="A10" i="14"/>
  <c r="A5"/>
  <c r="A7"/>
  <c r="A9"/>
  <c r="A2"/>
  <c r="A4" i="9"/>
  <c r="A5"/>
  <c r="A2"/>
  <c r="A4" i="5"/>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2"/>
  <c r="A4" i="13"/>
  <c r="A5"/>
  <c r="A6"/>
  <c r="A7"/>
  <c r="A8"/>
  <c r="A9"/>
  <c r="A10"/>
  <c r="A11"/>
  <c r="A12"/>
  <c r="A13"/>
  <c r="A14"/>
  <c r="A2"/>
  <c r="A4" i="2"/>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2" i="7"/>
  <c r="A10"/>
  <c r="A9"/>
  <c r="A8"/>
  <c r="A7"/>
  <c r="A6"/>
  <c r="A5"/>
  <c r="A4"/>
  <c r="A2" i="3"/>
  <c r="A27"/>
  <c r="A26"/>
  <c r="A25"/>
  <c r="A24"/>
  <c r="A23"/>
  <c r="A22"/>
  <c r="A21"/>
  <c r="A20"/>
  <c r="A19"/>
  <c r="A18"/>
  <c r="A17"/>
  <c r="A16"/>
  <c r="A15"/>
  <c r="A14"/>
  <c r="A13"/>
  <c r="A12"/>
  <c r="A10"/>
  <c r="A9"/>
  <c r="A8"/>
  <c r="A7"/>
  <c r="A6"/>
  <c r="A5"/>
  <c r="A4"/>
  <c r="A2" i="4"/>
  <c r="A35"/>
  <c r="A34"/>
  <c r="A33"/>
  <c r="A32"/>
  <c r="A30"/>
  <c r="A29"/>
  <c r="A28"/>
  <c r="A27"/>
  <c r="A26"/>
  <c r="A25"/>
  <c r="A24"/>
  <c r="A23"/>
  <c r="A22"/>
  <c r="A21"/>
  <c r="A20"/>
  <c r="A19"/>
  <c r="A18"/>
  <c r="A17"/>
  <c r="A16"/>
  <c r="A15"/>
  <c r="A14"/>
  <c r="A13"/>
  <c r="A12"/>
  <c r="A11"/>
  <c r="A10"/>
  <c r="A9"/>
  <c r="A8"/>
  <c r="A7"/>
  <c r="A6"/>
  <c r="A5"/>
  <c r="A4"/>
  <c r="A2" i="2"/>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2"/>
  <c r="A181"/>
  <c r="A180"/>
  <c r="A179"/>
  <c r="A178"/>
  <c r="A177"/>
  <c r="A176"/>
  <c r="A175"/>
  <c r="A174"/>
  <c r="A173"/>
  <c r="A171"/>
  <c r="A170"/>
  <c r="A169"/>
  <c r="A168"/>
  <c r="A167"/>
  <c r="A166"/>
  <c r="A165"/>
  <c r="A164"/>
  <c r="A163"/>
  <c r="A162"/>
  <c r="A161"/>
  <c r="A160"/>
  <c r="A159"/>
  <c r="A158"/>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2" i="10"/>
  <c r="A26"/>
  <c r="A25"/>
  <c r="A24"/>
  <c r="A23"/>
  <c r="A22"/>
  <c r="A21"/>
  <c r="A20"/>
  <c r="A19"/>
  <c r="A18"/>
  <c r="A17"/>
  <c r="A16"/>
  <c r="A15"/>
  <c r="A14"/>
  <c r="A13"/>
  <c r="A11"/>
  <c r="A10"/>
  <c r="A9"/>
  <c r="A8"/>
  <c r="A7"/>
  <c r="A6"/>
  <c r="A4"/>
  <c r="A2" i="8"/>
  <c r="A93"/>
  <c r="A92"/>
  <c r="A91"/>
  <c r="A90"/>
  <c r="A88"/>
  <c r="A87"/>
  <c r="A86"/>
  <c r="A85"/>
  <c r="A84"/>
  <c r="A83"/>
  <c r="A82"/>
  <c r="A81"/>
  <c r="A80"/>
  <c r="A79"/>
  <c r="A77"/>
  <c r="A76"/>
  <c r="A70"/>
  <c r="A69"/>
  <c r="A68"/>
  <c r="A67"/>
  <c r="A66"/>
  <c r="A65"/>
  <c r="A63"/>
  <c r="A62"/>
  <c r="A61"/>
  <c r="A60"/>
  <c r="A59"/>
  <c r="A58"/>
  <c r="A57"/>
  <c r="A55"/>
  <c r="A54"/>
  <c r="A53"/>
  <c r="A52"/>
  <c r="A51"/>
  <c r="A50"/>
  <c r="A49"/>
  <c r="A48"/>
  <c r="A47"/>
  <c r="A46"/>
  <c r="A45"/>
  <c r="A44"/>
  <c r="A43"/>
  <c r="A42"/>
  <c r="A41"/>
  <c r="A40"/>
  <c r="A39"/>
  <c r="A38"/>
  <c r="A37"/>
  <c r="A36"/>
  <c r="A35"/>
  <c r="A34"/>
  <c r="A33"/>
  <c r="A32"/>
  <c r="A31"/>
  <c r="A30"/>
  <c r="A29"/>
  <c r="A28"/>
  <c r="A27"/>
  <c r="A26"/>
  <c r="A25"/>
  <c r="A24"/>
  <c r="A23"/>
  <c r="A22"/>
  <c r="A21"/>
  <c r="A20"/>
  <c r="A18"/>
  <c r="A17"/>
  <c r="A15"/>
  <c r="A14"/>
  <c r="A13"/>
  <c r="A12"/>
  <c r="A11"/>
  <c r="A10"/>
  <c r="A9"/>
  <c r="A8"/>
  <c r="A7"/>
  <c r="A6"/>
  <c r="A5"/>
  <c r="A4"/>
  <c r="A2" i="11"/>
  <c r="A89"/>
  <c r="A88"/>
  <c r="A87"/>
  <c r="A86"/>
  <c r="A85"/>
  <c r="A84"/>
  <c r="A83"/>
  <c r="A82"/>
  <c r="A81"/>
  <c r="A80"/>
  <c r="A79"/>
  <c r="A78"/>
  <c r="A77"/>
  <c r="A76"/>
  <c r="A75"/>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0"/>
  <c r="A19"/>
  <c r="A18"/>
  <c r="A16"/>
  <c r="A15"/>
  <c r="A14"/>
  <c r="A13"/>
  <c r="A12"/>
  <c r="A11"/>
  <c r="A10"/>
  <c r="A9"/>
  <c r="A8"/>
  <c r="A7"/>
  <c r="A6"/>
  <c r="A5"/>
  <c r="A4"/>
  <c r="B206" i="2" l="1"/>
  <c r="B131" l="1"/>
  <c r="B137"/>
  <c r="B138" s="1"/>
  <c r="D9" i="15"/>
  <c r="B228" i="2"/>
  <c r="B207"/>
  <c r="B198"/>
  <c r="B185"/>
  <c r="B173"/>
  <c r="B4"/>
  <c r="B5" s="1"/>
  <c r="B6" s="1"/>
  <c r="B7" s="1"/>
  <c r="B8" s="1"/>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88" s="1"/>
  <c r="B89" s="1"/>
  <c r="B90" s="1"/>
  <c r="B91" s="1"/>
  <c r="B92" s="1"/>
  <c r="B93" s="1"/>
  <c r="B94" s="1"/>
  <c r="B95" s="1"/>
  <c r="B96" s="1"/>
  <c r="B97" s="1"/>
  <c r="B98" s="1"/>
  <c r="B99" s="1"/>
  <c r="B100" s="1"/>
  <c r="B101" s="1"/>
  <c r="B102" s="1"/>
  <c r="B103" s="1"/>
  <c r="B104" s="1"/>
  <c r="B105" s="1"/>
  <c r="B106" s="1"/>
  <c r="B107" s="1"/>
  <c r="B108" s="1"/>
  <c r="B109" s="1"/>
  <c r="B110" s="1"/>
  <c r="B111" s="1"/>
  <c r="B112" s="1"/>
  <c r="B113" s="1"/>
  <c r="B114" s="1"/>
  <c r="B115" s="1"/>
  <c r="B116" s="1"/>
  <c r="B117" s="1"/>
  <c r="B118" s="1"/>
  <c r="B119" s="1"/>
  <c r="B120" s="1"/>
  <c r="B121" s="1"/>
  <c r="B122" s="1"/>
  <c r="B123" s="1"/>
  <c r="B124" s="1"/>
  <c r="B125" s="1"/>
  <c r="B126" s="1"/>
  <c r="B127" s="1"/>
  <c r="B128" s="1"/>
  <c r="B3" i="8"/>
  <c r="B3" i="11"/>
  <c r="B4" s="1"/>
  <c r="B5" s="1"/>
  <c r="B6" s="1"/>
  <c r="B7" s="1"/>
  <c r="B8" s="1"/>
  <c r="B9" s="1"/>
  <c r="B10" s="1"/>
  <c r="B11" s="1"/>
  <c r="B13" s="1"/>
  <c r="B3" i="10"/>
  <c r="B6" s="1"/>
  <c r="C2"/>
  <c r="B3" i="13"/>
  <c r="B5" s="1"/>
  <c r="B6" s="1"/>
  <c r="B7" s="1"/>
  <c r="B8" s="1"/>
  <c r="B9" s="1"/>
  <c r="B10" s="1"/>
  <c r="B11" s="1"/>
  <c r="B12" s="1"/>
  <c r="B13" s="1"/>
  <c r="B14" s="1"/>
  <c r="B32" i="5"/>
  <c r="B4"/>
  <c r="B17" i="3"/>
  <c r="B14"/>
  <c r="B6"/>
  <c r="B3"/>
  <c r="B3" i="7"/>
  <c r="B4" i="4"/>
  <c r="B4" i="9"/>
  <c r="B5" s="1"/>
  <c r="B5" i="14"/>
  <c r="B3" i="12"/>
  <c r="B4" s="1"/>
  <c r="B3" i="6"/>
  <c r="B4" s="1"/>
  <c r="D73" i="17"/>
  <c r="E73"/>
  <c r="B73"/>
  <c r="E68"/>
  <c r="D68"/>
  <c r="B68"/>
  <c r="D71"/>
  <c r="D70"/>
  <c r="E71"/>
  <c r="B71"/>
  <c r="E70"/>
  <c r="B70"/>
  <c r="E66"/>
  <c r="D66"/>
  <c r="B66"/>
  <c r="E65"/>
  <c r="D65"/>
  <c r="B65"/>
  <c r="D22"/>
  <c r="D21"/>
  <c r="D20"/>
  <c r="D19"/>
  <c r="E21"/>
  <c r="B21"/>
  <c r="E20"/>
  <c r="B20"/>
  <c r="E19"/>
  <c r="B19"/>
  <c r="E22"/>
  <c r="B22"/>
  <c r="D18"/>
  <c r="D17"/>
  <c r="D14"/>
  <c r="D15"/>
  <c r="E18"/>
  <c r="B18"/>
  <c r="E17"/>
  <c r="B17"/>
  <c r="E47"/>
  <c r="E46"/>
  <c r="E45"/>
  <c r="E44"/>
  <c r="D39"/>
  <c r="D38"/>
  <c r="E39"/>
  <c r="B39"/>
  <c r="E38"/>
  <c r="B38"/>
  <c r="E62"/>
  <c r="D62"/>
  <c r="B62"/>
  <c r="E61"/>
  <c r="D61"/>
  <c r="B61"/>
  <c r="E60"/>
  <c r="D60"/>
  <c r="B60"/>
  <c r="E59"/>
  <c r="D59"/>
  <c r="B59"/>
  <c r="E58"/>
  <c r="D58"/>
  <c r="B58"/>
  <c r="E56"/>
  <c r="D56"/>
  <c r="B56"/>
  <c r="E54"/>
  <c r="D54"/>
  <c r="B54"/>
  <c r="E53"/>
  <c r="D53"/>
  <c r="B53"/>
  <c r="E52"/>
  <c r="D52"/>
  <c r="B52"/>
  <c r="E51"/>
  <c r="D51"/>
  <c r="B51"/>
  <c r="E50"/>
  <c r="D50"/>
  <c r="B50"/>
  <c r="D47"/>
  <c r="B47"/>
  <c r="D46"/>
  <c r="B46"/>
  <c r="D45"/>
  <c r="B45"/>
  <c r="D44"/>
  <c r="B44"/>
  <c r="E42"/>
  <c r="D42"/>
  <c r="B42"/>
  <c r="E41"/>
  <c r="D41"/>
  <c r="B41"/>
  <c r="E36"/>
  <c r="D36"/>
  <c r="B36"/>
  <c r="E34"/>
  <c r="D34"/>
  <c r="B34"/>
  <c r="E33"/>
  <c r="D33"/>
  <c r="B33"/>
  <c r="E32"/>
  <c r="D32"/>
  <c r="B32"/>
  <c r="E31"/>
  <c r="D31"/>
  <c r="B31"/>
  <c r="E30"/>
  <c r="D30"/>
  <c r="B30"/>
  <c r="E27"/>
  <c r="D27"/>
  <c r="B27"/>
  <c r="E26"/>
  <c r="D26"/>
  <c r="B26"/>
  <c r="E25"/>
  <c r="D25"/>
  <c r="B25"/>
  <c r="E24"/>
  <c r="D24"/>
  <c r="B24"/>
  <c r="E23"/>
  <c r="D23"/>
  <c r="B23"/>
  <c r="E15"/>
  <c r="B15"/>
  <c r="E14"/>
  <c r="B14"/>
  <c r="E13"/>
  <c r="D13"/>
  <c r="B13"/>
  <c r="E12"/>
  <c r="D12"/>
  <c r="B12"/>
  <c r="E11"/>
  <c r="D11"/>
  <c r="B11"/>
  <c r="E10"/>
  <c r="D10"/>
  <c r="B10"/>
  <c r="E9"/>
  <c r="D9"/>
  <c r="B9"/>
  <c r="E8"/>
  <c r="D8"/>
  <c r="B8"/>
  <c r="E7"/>
  <c r="D7"/>
  <c r="B7"/>
  <c r="E6"/>
  <c r="D6"/>
  <c r="B6"/>
  <c r="E5"/>
  <c r="D5"/>
  <c r="B5"/>
  <c r="A5"/>
  <c r="A6" s="1"/>
  <c r="A7" s="1"/>
  <c r="A8" s="1"/>
  <c r="A9" s="1"/>
  <c r="A10" s="1"/>
  <c r="A11" s="1"/>
  <c r="A12" s="1"/>
  <c r="A13" s="1"/>
  <c r="A14" s="1"/>
  <c r="A15" s="1"/>
  <c r="A16" s="1"/>
  <c r="A17" s="1"/>
  <c r="A18" s="1"/>
  <c r="A19" s="1"/>
  <c r="A20" s="1"/>
  <c r="A21" s="1"/>
  <c r="E4"/>
  <c r="D4"/>
  <c r="B4"/>
  <c r="B5" i="4" l="1"/>
  <c r="B7" i="10"/>
  <c r="B5" i="6"/>
  <c r="B7" i="14"/>
  <c r="B14" i="11"/>
  <c r="B132" i="2"/>
  <c r="B133" s="1"/>
  <c r="B7" i="3"/>
  <c r="B5" i="5"/>
  <c r="B7" i="12"/>
  <c r="B8" s="1"/>
  <c r="B7" i="7"/>
  <c r="B4" i="8"/>
  <c r="B18" i="3"/>
  <c r="A22" i="17"/>
  <c r="A23" s="1"/>
  <c r="A24" s="1"/>
  <c r="B6" i="4" l="1"/>
  <c r="B19" i="3"/>
  <c r="B8"/>
  <c r="B15" i="11"/>
  <c r="B6" i="6"/>
  <c r="B134" i="2"/>
  <c r="B6" i="5"/>
  <c r="B9" i="14"/>
  <c r="B8" i="10"/>
  <c r="B9" i="12"/>
  <c r="B10" s="1"/>
  <c r="B8" i="7"/>
  <c r="B5" i="8"/>
  <c r="M36" i="17"/>
  <c r="B27" i="4"/>
  <c r="M44" i="17"/>
  <c r="A25"/>
  <c r="B7" i="4" l="1"/>
  <c r="B28"/>
  <c r="B10" i="10"/>
  <c r="B11" s="1"/>
  <c r="B7" i="5"/>
  <c r="B7" i="6"/>
  <c r="B9" i="3"/>
  <c r="B10" i="14"/>
  <c r="B135" i="2"/>
  <c r="B16" i="11"/>
  <c r="B20" i="3"/>
  <c r="B11" i="12"/>
  <c r="B9" i="7"/>
  <c r="B6" i="8"/>
  <c r="A26" i="17"/>
  <c r="M45"/>
  <c r="B8" i="4" l="1"/>
  <c r="B29"/>
  <c r="B18" i="11"/>
  <c r="B8" i="6"/>
  <c r="B13" i="10"/>
  <c r="B21" i="3"/>
  <c r="B139" i="2"/>
  <c r="B140" s="1"/>
  <c r="B10" i="3"/>
  <c r="B8" i="5"/>
  <c r="B13" i="12"/>
  <c r="B10" i="7"/>
  <c r="B7" i="8"/>
  <c r="M46" i="17"/>
  <c r="A27"/>
  <c r="B33" i="4" l="1"/>
  <c r="B9"/>
  <c r="B9" i="5"/>
  <c r="B14" i="10"/>
  <c r="B15" s="1"/>
  <c r="B19" i="11"/>
  <c r="B22" i="3"/>
  <c r="B9" i="6"/>
  <c r="B14" i="12"/>
  <c r="B8" i="8"/>
  <c r="A28" i="17"/>
  <c r="A29" s="1"/>
  <c r="A30" s="1"/>
  <c r="A31" s="1"/>
  <c r="A32" s="1"/>
  <c r="A33" s="1"/>
  <c r="A34" s="1"/>
  <c r="A35" s="1"/>
  <c r="A36" s="1"/>
  <c r="A37" s="1"/>
  <c r="A38" s="1"/>
  <c r="A39" s="1"/>
  <c r="A40" s="1"/>
  <c r="M47"/>
  <c r="B10" i="4" l="1"/>
  <c r="B34"/>
  <c r="B10" i="6"/>
  <c r="B20" i="11"/>
  <c r="B10" i="5"/>
  <c r="B23" i="3"/>
  <c r="B16" i="10"/>
  <c r="B18" s="1"/>
  <c r="B15" i="12"/>
  <c r="B9" i="8"/>
  <c r="A41" i="17"/>
  <c r="A42" s="1"/>
  <c r="A43" s="1"/>
  <c r="A44" s="1"/>
  <c r="M23"/>
  <c r="B11" i="4" l="1"/>
  <c r="B35"/>
  <c r="B19" i="10"/>
  <c r="B11" i="5"/>
  <c r="B11" i="6"/>
  <c r="B24" i="3"/>
  <c r="B22" i="11"/>
  <c r="B17" i="12"/>
  <c r="B10" i="8"/>
  <c r="B11" s="1"/>
  <c r="B174" i="2"/>
  <c r="M24" i="17"/>
  <c r="A45"/>
  <c r="B12" i="4" l="1"/>
  <c r="B175" i="2"/>
  <c r="B25" i="3"/>
  <c r="B12" i="5"/>
  <c r="B23" i="11"/>
  <c r="B12" i="6"/>
  <c r="B20" i="10"/>
  <c r="B18" i="12"/>
  <c r="B12" i="8"/>
  <c r="A48" i="17"/>
  <c r="A49" s="1"/>
  <c r="A50" s="1"/>
  <c r="A51" s="1"/>
  <c r="A52" s="1"/>
  <c r="A53" s="1"/>
  <c r="A54" s="1"/>
  <c r="A55" s="1"/>
  <c r="A56" s="1"/>
  <c r="A57" s="1"/>
  <c r="A58" s="1"/>
  <c r="A59" s="1"/>
  <c r="A60" s="1"/>
  <c r="A61" s="1"/>
  <c r="A62" s="1"/>
  <c r="A63" s="1"/>
  <c r="A64" s="1"/>
  <c r="A65" s="1"/>
  <c r="A66" s="1"/>
  <c r="A67" s="1"/>
  <c r="A68" s="1"/>
  <c r="A69" s="1"/>
  <c r="A46"/>
  <c r="M25"/>
  <c r="B13" i="4" l="1"/>
  <c r="B13" i="6"/>
  <c r="B13" i="5"/>
  <c r="B176" i="2"/>
  <c r="B21" i="10"/>
  <c r="B23" s="1"/>
  <c r="B24" s="1"/>
  <c r="B25" s="1"/>
  <c r="B26" s="1"/>
  <c r="B24" i="11"/>
  <c r="B26" i="3"/>
  <c r="B19" i="12"/>
  <c r="B13" i="8"/>
  <c r="A70" i="17"/>
  <c r="A71" s="1"/>
  <c r="A72" s="1"/>
  <c r="A73" s="1"/>
  <c r="M26"/>
  <c r="A47"/>
  <c r="M27" s="1"/>
  <c r="B16" i="4" l="1"/>
  <c r="B177" i="2"/>
  <c r="B27" i="3"/>
  <c r="B14" i="5"/>
  <c r="B25" i="11"/>
  <c r="B14" i="6"/>
  <c r="B21" i="12"/>
  <c r="B14" i="8"/>
  <c r="C2" i="15"/>
  <c r="D2"/>
  <c r="B17" i="4" l="1"/>
  <c r="B26" i="11"/>
  <c r="B15" i="5"/>
  <c r="B178" i="2"/>
  <c r="B15" i="6"/>
  <c r="B23" i="12"/>
  <c r="B15" i="8"/>
  <c r="B18" s="1"/>
  <c r="C2" i="6"/>
  <c r="C2" i="12"/>
  <c r="C2" i="14"/>
  <c r="C3" s="1"/>
  <c r="C5" s="1"/>
  <c r="C7" s="1"/>
  <c r="C9" s="1"/>
  <c r="C10" s="1"/>
  <c r="D13" i="15" s="1"/>
  <c r="C2" i="9"/>
  <c r="C4" i="4"/>
  <c r="C5" s="1"/>
  <c r="C6" s="1"/>
  <c r="C7" s="1"/>
  <c r="C8" s="1"/>
  <c r="C9" s="1"/>
  <c r="C10" s="1"/>
  <c r="C11" s="1"/>
  <c r="C12" s="1"/>
  <c r="C13" s="1"/>
  <c r="C16" s="1"/>
  <c r="C17" s="1"/>
  <c r="C18" s="1"/>
  <c r="C19" s="1"/>
  <c r="C20" s="1"/>
  <c r="C23" s="1"/>
  <c r="C24" s="1"/>
  <c r="C27" s="1"/>
  <c r="C28" s="1"/>
  <c r="C29" s="1"/>
  <c r="C33" s="1"/>
  <c r="C34" s="1"/>
  <c r="C35" s="1"/>
  <c r="D11" i="15" s="1"/>
  <c r="C2" i="7"/>
  <c r="C2" i="3"/>
  <c r="C3" s="1"/>
  <c r="C2" i="5"/>
  <c r="C2" i="13"/>
  <c r="C3" s="1"/>
  <c r="C4" s="1"/>
  <c r="C5" s="1"/>
  <c r="C6" s="1"/>
  <c r="C7" s="1"/>
  <c r="C8" s="1"/>
  <c r="C9" s="1"/>
  <c r="C10" s="1"/>
  <c r="C11" s="1"/>
  <c r="C12" s="1"/>
  <c r="C13" s="1"/>
  <c r="C14" s="1"/>
  <c r="D7" i="15" s="1"/>
  <c r="C2" i="11"/>
  <c r="C3" s="1"/>
  <c r="C2" i="8"/>
  <c r="C3" s="1"/>
  <c r="C3" i="6"/>
  <c r="C4" s="1"/>
  <c r="C5" s="1"/>
  <c r="C6" s="1"/>
  <c r="C7" s="1"/>
  <c r="C8" s="1"/>
  <c r="C9" s="1"/>
  <c r="C10" s="1"/>
  <c r="C11" s="1"/>
  <c r="C12" s="1"/>
  <c r="C13" s="1"/>
  <c r="C14" s="1"/>
  <c r="C15" s="1"/>
  <c r="C16" s="1"/>
  <c r="C17" s="1"/>
  <c r="C18" s="1"/>
  <c r="C19" s="1"/>
  <c r="C20" s="1"/>
  <c r="C21" s="1"/>
  <c r="C22" s="1"/>
  <c r="C23" s="1"/>
  <c r="C24" s="1"/>
  <c r="C25" s="1"/>
  <c r="C26" s="1"/>
  <c r="C27" s="1"/>
  <c r="C28" s="1"/>
  <c r="C29" s="1"/>
  <c r="C30" s="1"/>
  <c r="C31" s="1"/>
  <c r="C32" s="1"/>
  <c r="C33" s="1"/>
  <c r="D15" i="15" s="1"/>
  <c r="C5" i="9"/>
  <c r="D12" i="15" s="1"/>
  <c r="C3" i="7"/>
  <c r="C6" s="1"/>
  <c r="C7" s="1"/>
  <c r="C8" s="1"/>
  <c r="C9" s="1"/>
  <c r="C10" s="1"/>
  <c r="D10" i="15" s="1"/>
  <c r="C5" i="5"/>
  <c r="C6" s="1"/>
  <c r="C7" s="1"/>
  <c r="C8" s="1"/>
  <c r="C9" s="1"/>
  <c r="C10" s="1"/>
  <c r="C11" s="1"/>
  <c r="C12" s="1"/>
  <c r="C13" s="1"/>
  <c r="C14" s="1"/>
  <c r="C15" s="1"/>
  <c r="C16" s="1"/>
  <c r="C17" s="1"/>
  <c r="C18" s="1"/>
  <c r="C19" s="1"/>
  <c r="C20" s="1"/>
  <c r="C21" s="1"/>
  <c r="C22" s="1"/>
  <c r="C23" s="1"/>
  <c r="C24" s="1"/>
  <c r="C25" s="1"/>
  <c r="C26" s="1"/>
  <c r="C27" s="1"/>
  <c r="C28" s="1"/>
  <c r="C29" s="1"/>
  <c r="C30" s="1"/>
  <c r="C33" s="1"/>
  <c r="C34" s="1"/>
  <c r="C35" s="1"/>
  <c r="C36" s="1"/>
  <c r="C37" s="1"/>
  <c r="C38" s="1"/>
  <c r="C39" s="1"/>
  <c r="C40" s="1"/>
  <c r="C41" s="1"/>
  <c r="C42" s="1"/>
  <c r="C43" s="1"/>
  <c r="C44" s="1"/>
  <c r="C45" s="1"/>
  <c r="C46" s="1"/>
  <c r="D8" i="15" s="1"/>
  <c r="B18" i="4" l="1"/>
  <c r="B179" i="2"/>
  <c r="B27" i="11"/>
  <c r="B16" i="6"/>
  <c r="B16" i="5"/>
  <c r="B25" i="12"/>
  <c r="B26" s="1"/>
  <c r="B28" s="1"/>
  <c r="C4" i="2"/>
  <c r="C4" i="11"/>
  <c r="C3" i="12"/>
  <c r="C4" i="3"/>
  <c r="C7" s="1"/>
  <c r="C8" s="1"/>
  <c r="C9" s="1"/>
  <c r="C10" s="1"/>
  <c r="C11" s="1"/>
  <c r="C12" s="1"/>
  <c r="C15" s="1"/>
  <c r="C4" i="8"/>
  <c r="B19" i="4" l="1"/>
  <c r="B17" i="6"/>
  <c r="B180" i="2"/>
  <c r="B17" i="5"/>
  <c r="B28" i="11"/>
  <c r="B29" i="12"/>
  <c r="B20" i="8"/>
  <c r="C5" i="2"/>
  <c r="C5" i="11"/>
  <c r="C4" i="12"/>
  <c r="C5" i="8"/>
  <c r="B20" i="4" l="1"/>
  <c r="B29" i="11"/>
  <c r="B30" s="1"/>
  <c r="B31" s="1"/>
  <c r="B181" i="2"/>
  <c r="B18" i="5"/>
  <c r="B18" i="6"/>
  <c r="B30" i="12"/>
  <c r="B21" i="8"/>
  <c r="C6" i="2"/>
  <c r="C6" i="11"/>
  <c r="C6" i="12"/>
  <c r="C6" i="8"/>
  <c r="C7" s="1"/>
  <c r="C8" s="1"/>
  <c r="C9" s="1"/>
  <c r="C10" s="1"/>
  <c r="C11" s="1"/>
  <c r="B23" i="4" l="1"/>
  <c r="B19" i="5"/>
  <c r="B32" i="11"/>
  <c r="B19" i="6"/>
  <c r="B186" i="2"/>
  <c r="B31" i="12"/>
  <c r="B22" i="8"/>
  <c r="C7" i="2"/>
  <c r="C7" i="11"/>
  <c r="C7" i="12"/>
  <c r="C12" i="8"/>
  <c r="B24" i="4" l="1"/>
  <c r="B187" i="2"/>
  <c r="B33" i="11"/>
  <c r="B34" s="1"/>
  <c r="B20" i="6"/>
  <c r="B20" i="5"/>
  <c r="B32" i="12"/>
  <c r="B23" i="8"/>
  <c r="C8" i="2"/>
  <c r="C8" i="11"/>
  <c r="C8" i="12"/>
  <c r="C13" i="8"/>
  <c r="B21" i="5" l="1"/>
  <c r="B35" i="11"/>
  <c r="B21" i="6"/>
  <c r="B188" i="2"/>
  <c r="B35" i="12"/>
  <c r="B24" i="8"/>
  <c r="C9" i="2"/>
  <c r="C9" i="11"/>
  <c r="C9" i="12"/>
  <c r="C14" i="8"/>
  <c r="B189" i="2" l="1"/>
  <c r="B36" i="11"/>
  <c r="B22" i="6"/>
  <c r="B23" s="1"/>
  <c r="B22" i="5"/>
  <c r="B36" i="12"/>
  <c r="B25" i="8"/>
  <c r="C10" i="2"/>
  <c r="C10" i="11"/>
  <c r="C10" i="12"/>
  <c r="C15" i="8"/>
  <c r="B24" i="6" l="1"/>
  <c r="B190" i="2"/>
  <c r="B23" i="5"/>
  <c r="B37" i="11"/>
  <c r="B37" i="12"/>
  <c r="B26" i="8"/>
  <c r="C11" i="2"/>
  <c r="C11" i="11"/>
  <c r="D6" i="15"/>
  <c r="C11" i="12"/>
  <c r="C20" i="8"/>
  <c r="C21" s="1"/>
  <c r="C22" s="1"/>
  <c r="C23" s="1"/>
  <c r="C24" s="1"/>
  <c r="C25" s="1"/>
  <c r="C26" s="1"/>
  <c r="C27" s="1"/>
  <c r="B24" i="5" l="1"/>
  <c r="B26" s="1"/>
  <c r="B27" s="1"/>
  <c r="B28" s="1"/>
  <c r="B29" s="1"/>
  <c r="B33" s="1"/>
  <c r="B38" i="11"/>
  <c r="B191" i="2"/>
  <c r="B25" i="6"/>
  <c r="B38" i="12"/>
  <c r="B27" i="8"/>
  <c r="C12" i="2"/>
  <c r="C13" i="11"/>
  <c r="C12" i="12"/>
  <c r="C28" i="8"/>
  <c r="C29" s="1"/>
  <c r="C30" s="1"/>
  <c r="C31" s="1"/>
  <c r="C32" s="1"/>
  <c r="C33" s="1"/>
  <c r="C34" s="1"/>
  <c r="C35" s="1"/>
  <c r="C36" s="1"/>
  <c r="C37" s="1"/>
  <c r="C38" s="1"/>
  <c r="C39" s="1"/>
  <c r="C40" s="1"/>
  <c r="C41" s="1"/>
  <c r="C42" s="1"/>
  <c r="C43" s="1"/>
  <c r="C44" s="1"/>
  <c r="C45" s="1"/>
  <c r="C46" s="1"/>
  <c r="C47" s="1"/>
  <c r="C48" s="1"/>
  <c r="C49" s="1"/>
  <c r="C50" s="1"/>
  <c r="C51" s="1"/>
  <c r="C52" s="1"/>
  <c r="C53" s="1"/>
  <c r="C54" s="1"/>
  <c r="C57" l="1"/>
  <c r="C58" s="1"/>
  <c r="C59" s="1"/>
  <c r="C60" s="1"/>
  <c r="C61" s="1"/>
  <c r="C62" s="1"/>
  <c r="C65" s="1"/>
  <c r="C66" s="1"/>
  <c r="C67" s="1"/>
  <c r="C68" s="1"/>
  <c r="C69" s="1"/>
  <c r="C70" s="1"/>
  <c r="C71" s="1"/>
  <c r="C72" s="1"/>
  <c r="C73" s="1"/>
  <c r="C74" s="1"/>
  <c r="C75" s="1"/>
  <c r="C76" s="1"/>
  <c r="C77" s="1"/>
  <c r="C80" s="1"/>
  <c r="C81" s="1"/>
  <c r="C82" s="1"/>
  <c r="C83" s="1"/>
  <c r="C84" s="1"/>
  <c r="C85" s="1"/>
  <c r="C86" s="1"/>
  <c r="C87" s="1"/>
  <c r="C88" s="1"/>
  <c r="C91" s="1"/>
  <c r="C92" s="1"/>
  <c r="C93" s="1"/>
  <c r="D4" i="15" s="1"/>
  <c r="B27" i="6"/>
  <c r="B28" s="1"/>
  <c r="B29" s="1"/>
  <c r="B31" s="1"/>
  <c r="B32" s="1"/>
  <c r="B33" s="1"/>
  <c r="B39" i="11"/>
  <c r="B192" i="2"/>
  <c r="B34" i="5"/>
  <c r="B39" i="12"/>
  <c r="B29" i="8"/>
  <c r="B30" s="1"/>
  <c r="B31" s="1"/>
  <c r="C13" i="2"/>
  <c r="C14" i="11"/>
  <c r="C13" i="12"/>
  <c r="B35" i="5" l="1"/>
  <c r="B40" i="11"/>
  <c r="B195" i="2"/>
  <c r="B199" s="1"/>
  <c r="B40" i="12"/>
  <c r="B32" i="8"/>
  <c r="C14" i="2"/>
  <c r="C15" i="11"/>
  <c r="C14" i="12"/>
  <c r="B41" i="11" l="1"/>
  <c r="B201" i="2"/>
  <c r="B203" s="1"/>
  <c r="B208" s="1"/>
  <c r="B36" i="5"/>
  <c r="B41" i="12"/>
  <c r="B33" i="8"/>
  <c r="C15" i="2"/>
  <c r="C16" i="11"/>
  <c r="C15" i="12"/>
  <c r="B209" i="2" l="1"/>
  <c r="B37" i="5"/>
  <c r="B42" i="11"/>
  <c r="B43" s="1"/>
  <c r="B42" i="12"/>
  <c r="B34" i="8"/>
  <c r="C16" i="2"/>
  <c r="C18" i="11"/>
  <c r="C16" i="12"/>
  <c r="B38" i="5" l="1"/>
  <c r="B44" i="11"/>
  <c r="B45" s="1"/>
  <c r="B210" i="2"/>
  <c r="B43" i="12"/>
  <c r="B35" i="8"/>
  <c r="C17" i="2"/>
  <c r="C19" i="11"/>
  <c r="C17" i="12"/>
  <c r="B46" i="11" l="1"/>
  <c r="B212" i="2"/>
  <c r="B213" s="1"/>
  <c r="B214" s="1"/>
  <c r="B215" s="1"/>
  <c r="B216" s="1"/>
  <c r="B217" s="1"/>
  <c r="B218" s="1"/>
  <c r="B219" s="1"/>
  <c r="B220" s="1"/>
  <c r="B221" s="1"/>
  <c r="B222" s="1"/>
  <c r="B223" s="1"/>
  <c r="B224" s="1"/>
  <c r="B229" s="1"/>
  <c r="B39" i="5"/>
  <c r="B44" i="12"/>
  <c r="B36" i="8"/>
  <c r="C18" i="2"/>
  <c r="C20" i="11"/>
  <c r="C18" i="12"/>
  <c r="B230" i="2" l="1"/>
  <c r="B40" i="5"/>
  <c r="B47" i="11"/>
  <c r="B45" i="12"/>
  <c r="B37" i="8"/>
  <c r="C19" i="2"/>
  <c r="C19" i="12"/>
  <c r="B41" i="5" l="1"/>
  <c r="B48" i="11"/>
  <c r="B49" s="1"/>
  <c r="B50" s="1"/>
  <c r="B51" s="1"/>
  <c r="B231" i="2"/>
  <c r="B46" i="12"/>
  <c r="B38" i="8"/>
  <c r="C20" i="2"/>
  <c r="C20" i="12"/>
  <c r="B52" i="11" l="1"/>
  <c r="B232" i="2"/>
  <c r="B42" i="5"/>
  <c r="B43" s="1"/>
  <c r="B44" s="1"/>
  <c r="B46" s="1"/>
  <c r="B39" i="8"/>
  <c r="C21" i="2"/>
  <c r="C21" i="12"/>
  <c r="B53" i="11" l="1"/>
  <c r="B40" i="8"/>
  <c r="C22" i="2"/>
  <c r="C22" i="12"/>
  <c r="B54" i="11" l="1"/>
  <c r="B41" i="8"/>
  <c r="C23" i="2"/>
  <c r="C23" i="12"/>
  <c r="B55" i="11" l="1"/>
  <c r="B42" i="8"/>
  <c r="C24" i="2"/>
  <c r="C24" i="12"/>
  <c r="B56" i="11" l="1"/>
  <c r="B43" i="8"/>
  <c r="C25" i="2"/>
  <c r="C25" i="12"/>
  <c r="B57" i="11" l="1"/>
  <c r="B44" i="8"/>
  <c r="B45" s="1"/>
  <c r="C26" i="2"/>
  <c r="C26" i="12"/>
  <c r="B58" i="11" l="1"/>
  <c r="B46" i="8"/>
  <c r="C27" i="2"/>
  <c r="C27" i="12"/>
  <c r="B59" i="11" l="1"/>
  <c r="B47" i="8"/>
  <c r="C28" i="2"/>
  <c r="C28" i="12"/>
  <c r="B60" i="11" l="1"/>
  <c r="B48" i="8"/>
  <c r="C29" i="2"/>
  <c r="C29" i="12"/>
  <c r="B61" i="11" l="1"/>
  <c r="B49" i="8"/>
  <c r="C30" i="2"/>
  <c r="C30" i="12"/>
  <c r="B62" i="11" l="1"/>
  <c r="B50" i="8"/>
  <c r="C31" i="2"/>
  <c r="C31" i="12"/>
  <c r="B63" i="11" l="1"/>
  <c r="B51" i="8"/>
  <c r="C32" i="2"/>
  <c r="C32" i="12"/>
  <c r="B64" i="11" l="1"/>
  <c r="B52" i="8"/>
  <c r="C33" i="2"/>
  <c r="C33" i="12"/>
  <c r="B65" i="11" l="1"/>
  <c r="B53" i="8"/>
  <c r="B54" s="1"/>
  <c r="B56" s="1"/>
  <c r="B57" s="1"/>
  <c r="C34" i="2"/>
  <c r="C35" i="12"/>
  <c r="B66" i="11" l="1"/>
  <c r="B58" i="8"/>
  <c r="C35" i="2"/>
  <c r="C36" i="12"/>
  <c r="B67" i="11" l="1"/>
  <c r="B59" i="8"/>
  <c r="C36" i="2"/>
  <c r="C37" i="12"/>
  <c r="B68" i="11" l="1"/>
  <c r="B60" i="8"/>
  <c r="C37" i="2"/>
  <c r="C38" i="12"/>
  <c r="B69" i="11" l="1"/>
  <c r="B70" s="1"/>
  <c r="B71" s="1"/>
  <c r="B61" i="8"/>
  <c r="C38" i="2"/>
  <c r="C39" i="12"/>
  <c r="B72" i="11" l="1"/>
  <c r="B62" i="8"/>
  <c r="B64" s="1"/>
  <c r="B65" s="1"/>
  <c r="C39" i="2"/>
  <c r="C40" i="12"/>
  <c r="B73" i="11" l="1"/>
  <c r="C40" i="2"/>
  <c r="C41" i="12"/>
  <c r="B75" i="11" l="1"/>
  <c r="B66" i="8"/>
  <c r="C41" i="2"/>
  <c r="C42" i="12"/>
  <c r="B76" i="11" l="1"/>
  <c r="B67" i="8"/>
  <c r="C42" i="2"/>
  <c r="C43" i="12"/>
  <c r="B77" i="11" l="1"/>
  <c r="B68" i="8"/>
  <c r="C43" i="2"/>
  <c r="C44" i="12"/>
  <c r="B78" i="11" l="1"/>
  <c r="B69" i="8"/>
  <c r="C44" i="2"/>
  <c r="C45" i="12"/>
  <c r="B79" i="11" l="1"/>
  <c r="B70" i="8"/>
  <c r="B71" s="1"/>
  <c r="B72" s="1"/>
  <c r="B73" s="1"/>
  <c r="B74" s="1"/>
  <c r="B75" s="1"/>
  <c r="C45" i="2"/>
  <c r="C46" i="12"/>
  <c r="B80" i="11" l="1"/>
  <c r="B76" i="8"/>
  <c r="C46" i="2"/>
  <c r="D14" i="15"/>
  <c r="B81" i="11" l="1"/>
  <c r="B77" i="8"/>
  <c r="B79" s="1"/>
  <c r="C47" i="2"/>
  <c r="J34" i="17"/>
  <c r="J33"/>
  <c r="B82" i="11" l="1"/>
  <c r="B80" i="8"/>
  <c r="C48" i="2"/>
  <c r="I39" i="17"/>
  <c r="I38"/>
  <c r="J31"/>
  <c r="J39"/>
  <c r="J32"/>
  <c r="B83" i="11" l="1"/>
  <c r="B84" s="1"/>
  <c r="B82" i="8"/>
  <c r="C49" i="2"/>
  <c r="I41" i="17"/>
  <c r="I42"/>
  <c r="J42"/>
  <c r="J38"/>
  <c r="J41"/>
  <c r="J30"/>
  <c r="I34"/>
  <c r="I33"/>
  <c r="I32"/>
  <c r="I31"/>
  <c r="I30"/>
  <c r="B85" i="11" l="1"/>
  <c r="B86" s="1"/>
  <c r="B87" s="1"/>
  <c r="B88" s="1"/>
  <c r="B89" s="1"/>
  <c r="B83" i="8"/>
  <c r="C50" i="2"/>
  <c r="B84" i="8" l="1"/>
  <c r="B85" s="1"/>
  <c r="B86" s="1"/>
  <c r="C51" i="2"/>
  <c r="B88" i="8" l="1"/>
  <c r="C52" i="2"/>
  <c r="B90" i="8" l="1"/>
  <c r="C53" i="2"/>
  <c r="B91" i="8" l="1"/>
  <c r="C54" i="2"/>
  <c r="B92" i="8" l="1"/>
  <c r="C55" i="2"/>
  <c r="B93" i="8" l="1"/>
  <c r="C56" i="2"/>
  <c r="C57" l="1"/>
  <c r="C58" l="1"/>
  <c r="C59" l="1"/>
  <c r="C60" l="1"/>
  <c r="C61" l="1"/>
  <c r="C62" l="1"/>
  <c r="C63" l="1"/>
  <c r="C64" l="1"/>
  <c r="C65" l="1"/>
  <c r="C66" l="1"/>
  <c r="C67" l="1"/>
  <c r="C68" l="1"/>
  <c r="C69" l="1"/>
  <c r="C70" l="1"/>
  <c r="C71" l="1"/>
  <c r="C72" l="1"/>
  <c r="C73" l="1"/>
  <c r="C74" l="1"/>
  <c r="C75" l="1"/>
  <c r="C76" l="1"/>
  <c r="C77" l="1"/>
  <c r="C78" l="1"/>
  <c r="C79" l="1"/>
  <c r="D5" i="15"/>
  <c r="C80" i="2" l="1"/>
  <c r="C81" l="1"/>
  <c r="C82" l="1"/>
  <c r="C83" l="1"/>
  <c r="C84" l="1"/>
  <c r="C85" l="1"/>
  <c r="C86" l="1"/>
  <c r="C87" l="1"/>
  <c r="C88" l="1"/>
  <c r="C89" l="1"/>
  <c r="C90" l="1"/>
  <c r="C91" l="1"/>
  <c r="C92" l="1"/>
  <c r="C93" l="1"/>
  <c r="C94" l="1"/>
  <c r="C95" l="1"/>
  <c r="C96" l="1"/>
  <c r="C97" l="1"/>
  <c r="C98" l="1"/>
  <c r="C99" l="1"/>
  <c r="C100" l="1"/>
  <c r="C101" l="1"/>
  <c r="C102" l="1"/>
  <c r="C103" l="1"/>
  <c r="C104" l="1"/>
  <c r="C105" l="1"/>
  <c r="C106" l="1"/>
  <c r="C107" l="1"/>
  <c r="C108" l="1"/>
  <c r="C109" l="1"/>
  <c r="C110" l="1"/>
  <c r="C111" l="1"/>
  <c r="C112" l="1"/>
  <c r="C113" l="1"/>
  <c r="C114" l="1"/>
  <c r="C115" l="1"/>
  <c r="C116" l="1"/>
  <c r="C117" l="1"/>
  <c r="C118" l="1"/>
  <c r="C119" l="1"/>
  <c r="C120" l="1"/>
  <c r="C121" l="1"/>
  <c r="C122" l="1"/>
  <c r="C123" l="1"/>
  <c r="C124" l="1"/>
  <c r="C125" l="1"/>
  <c r="C126" l="1"/>
  <c r="C127" l="1"/>
  <c r="C128" l="1"/>
  <c r="C129" l="1"/>
  <c r="C131" l="1"/>
  <c r="C132" l="1"/>
  <c r="C133" l="1"/>
  <c r="C134" l="1"/>
  <c r="C135" l="1"/>
  <c r="C136" l="1"/>
  <c r="C137" l="1"/>
  <c r="C138" l="1"/>
  <c r="C139" l="1"/>
  <c r="C140" l="1"/>
  <c r="C141" s="1"/>
  <c r="C143" l="1"/>
  <c r="C144" l="1"/>
  <c r="C145" l="1"/>
  <c r="C146" l="1"/>
  <c r="C147" l="1"/>
  <c r="C148" l="1"/>
  <c r="C149" l="1"/>
  <c r="C150" l="1"/>
  <c r="C151" l="1"/>
  <c r="C152" l="1"/>
  <c r="C153" l="1"/>
  <c r="C154" l="1"/>
  <c r="C155" l="1"/>
  <c r="C156" l="1"/>
  <c r="C158" l="1"/>
  <c r="C159" l="1"/>
  <c r="C160" l="1"/>
  <c r="C161" l="1"/>
  <c r="C162" l="1"/>
  <c r="C163" l="1"/>
  <c r="C164" l="1"/>
  <c r="C165" l="1"/>
  <c r="C166" l="1"/>
  <c r="C167" l="1"/>
  <c r="C168" l="1"/>
  <c r="C169" l="1"/>
  <c r="C170" l="1"/>
  <c r="C171" l="1"/>
  <c r="C173" l="1"/>
  <c r="C174" l="1"/>
  <c r="C175" l="1"/>
  <c r="C176" l="1"/>
  <c r="C177" l="1"/>
  <c r="C178" l="1"/>
  <c r="C179" l="1"/>
  <c r="C180" l="1"/>
  <c r="C181" l="1"/>
  <c r="C182" l="1"/>
  <c r="C184" l="1"/>
  <c r="C183"/>
  <c r="C185" s="1"/>
  <c r="C186"/>
  <c r="C187" l="1"/>
  <c r="C188" l="1"/>
  <c r="C189" l="1"/>
  <c r="C190" l="1"/>
  <c r="C191" l="1"/>
  <c r="C192" l="1"/>
  <c r="C195" l="1"/>
  <c r="C196" l="1"/>
  <c r="C199" l="1"/>
  <c r="C200" l="1"/>
  <c r="C201" l="1"/>
  <c r="C202" l="1"/>
  <c r="C203" l="1"/>
  <c r="C204" l="1"/>
  <c r="C206" l="1"/>
  <c r="C207" l="1"/>
  <c r="C208" l="1"/>
  <c r="C209" l="1"/>
  <c r="C210" l="1"/>
  <c r="C211" l="1"/>
  <c r="C212" l="1"/>
  <c r="C213" l="1"/>
  <c r="C214" l="1"/>
  <c r="C215" l="1"/>
  <c r="C216" l="1"/>
  <c r="C217" l="1"/>
  <c r="C218" l="1"/>
  <c r="C219" l="1"/>
  <c r="C220" l="1"/>
  <c r="C221" l="1"/>
  <c r="C222" l="1"/>
  <c r="C223" l="1"/>
  <c r="C224" l="1"/>
  <c r="C225" l="1"/>
  <c r="C226" s="1"/>
  <c r="C228" s="1"/>
  <c r="C229" l="1"/>
  <c r="C230" l="1"/>
  <c r="C231" l="1"/>
  <c r="C232" l="1"/>
  <c r="D3" i="15" l="1"/>
  <c r="F33" i="17" l="1"/>
  <c r="F41"/>
  <c r="F32"/>
  <c r="F47"/>
  <c r="F31"/>
  <c r="F44"/>
  <c r="F38"/>
  <c r="F42"/>
  <c r="F45"/>
  <c r="F46"/>
  <c r="F34"/>
  <c r="F30"/>
  <c r="F39"/>
  <c r="F36"/>
  <c r="F60"/>
  <c r="F53"/>
  <c r="F61"/>
  <c r="F54"/>
  <c r="F62"/>
  <c r="F56"/>
  <c r="F50"/>
  <c r="F58"/>
  <c r="F51"/>
  <c r="F59"/>
  <c r="F52"/>
  <c r="K56" l="1"/>
  <c r="I44"/>
  <c r="I46"/>
  <c r="I45"/>
  <c r="I47"/>
  <c r="I61" l="1"/>
  <c r="I60"/>
  <c r="I59"/>
  <c r="I62"/>
  <c r="I58"/>
  <c r="J36"/>
  <c r="J46"/>
  <c r="J47"/>
  <c r="J44"/>
  <c r="J45"/>
  <c r="G34"/>
  <c r="G36"/>
  <c r="G32"/>
  <c r="G39"/>
  <c r="G33"/>
  <c r="G30"/>
  <c r="G31"/>
  <c r="G46"/>
  <c r="G47"/>
  <c r="G44"/>
  <c r="G38"/>
  <c r="G45"/>
  <c r="G41"/>
  <c r="G42"/>
  <c r="K58"/>
  <c r="K50"/>
  <c r="H52"/>
  <c r="H60"/>
  <c r="H53"/>
  <c r="H61"/>
  <c r="H54"/>
  <c r="H62"/>
  <c r="H56"/>
  <c r="H50"/>
  <c r="H58"/>
  <c r="H51"/>
  <c r="H59"/>
  <c r="H42"/>
  <c r="H46"/>
  <c r="H41"/>
  <c r="H44"/>
  <c r="H45"/>
  <c r="H30"/>
  <c r="H34"/>
  <c r="H38"/>
  <c r="H47"/>
  <c r="H39"/>
  <c r="H31"/>
  <c r="H36"/>
  <c r="H32"/>
  <c r="H33"/>
  <c r="I50"/>
  <c r="I51"/>
  <c r="I54"/>
  <c r="I53"/>
  <c r="I56"/>
  <c r="I52"/>
  <c r="G56"/>
  <c r="G50"/>
  <c r="G58"/>
  <c r="G51"/>
  <c r="G59"/>
  <c r="G52"/>
  <c r="G60"/>
  <c r="G53"/>
  <c r="G61"/>
  <c r="G54"/>
  <c r="G62"/>
  <c r="K61"/>
  <c r="K53"/>
  <c r="K62"/>
  <c r="K54"/>
  <c r="K59" l="1"/>
  <c r="K51"/>
  <c r="K60" l="1"/>
  <c r="K52"/>
  <c r="I36" l="1"/>
  <c r="J62" l="1"/>
  <c r="J58"/>
  <c r="J52"/>
  <c r="J59"/>
  <c r="J53"/>
  <c r="J50"/>
  <c r="J60"/>
  <c r="J54"/>
  <c r="J61"/>
  <c r="J56"/>
  <c r="J51"/>
  <c r="F24" l="1"/>
  <c r="F27"/>
  <c r="F23"/>
  <c r="F26"/>
  <c r="F22"/>
  <c r="F25"/>
  <c r="F21"/>
  <c r="F17"/>
  <c r="F18"/>
  <c r="F19"/>
  <c r="F20"/>
  <c r="F73" l="1"/>
  <c r="F68"/>
  <c r="F14" l="1"/>
  <c r="F10"/>
  <c r="F6"/>
  <c r="F15"/>
  <c r="F11"/>
  <c r="F7"/>
  <c r="F12"/>
  <c r="F8"/>
  <c r="F4"/>
  <c r="F13"/>
  <c r="F9"/>
  <c r="F5"/>
  <c r="F70"/>
  <c r="F71"/>
  <c r="F66"/>
  <c r="F65"/>
  <c r="I22"/>
  <c r="G15"/>
  <c r="G14"/>
  <c r="G13"/>
  <c r="G12"/>
  <c r="G11"/>
  <c r="G10"/>
  <c r="G9"/>
  <c r="G8"/>
  <c r="G7"/>
  <c r="G6"/>
  <c r="G65" l="1"/>
  <c r="G66"/>
  <c r="G68"/>
  <c r="G5"/>
  <c r="J24"/>
  <c r="J26"/>
  <c r="G4"/>
  <c r="J25"/>
  <c r="J27"/>
  <c r="H27" l="1"/>
  <c r="H25"/>
  <c r="H23"/>
  <c r="H21"/>
  <c r="H26"/>
  <c r="H24"/>
  <c r="H22"/>
  <c r="G71"/>
  <c r="G73"/>
  <c r="G70"/>
  <c r="G27"/>
  <c r="G25"/>
  <c r="G23"/>
  <c r="G21"/>
  <c r="G26"/>
  <c r="G24"/>
  <c r="G22"/>
  <c r="I24"/>
  <c r="I25"/>
  <c r="I26"/>
  <c r="I27"/>
  <c r="I23"/>
  <c r="G18" l="1"/>
  <c r="G17"/>
  <c r="H73" l="1"/>
  <c r="H68"/>
  <c r="G19"/>
  <c r="G20" l="1"/>
  <c r="H71" l="1"/>
  <c r="H66"/>
  <c r="H65"/>
  <c r="H70"/>
</calcChain>
</file>

<file path=xl/sharedStrings.xml><?xml version="1.0" encoding="utf-8"?>
<sst xmlns="http://schemas.openxmlformats.org/spreadsheetml/2006/main" count="3798" uniqueCount="2443">
  <si>
    <r>
      <t xml:space="preserve">Zone 2 [ &gt; 1 ≤  4 (&gt; 2,8  </t>
    </r>
    <r>
      <rPr>
        <sz val="11"/>
        <color indexed="8"/>
        <rFont val="Calibri"/>
        <family val="2"/>
      </rPr>
      <t>≤  3,6 for coupon of less than 3%) years]</t>
    </r>
  </si>
  <si>
    <r>
      <t xml:space="preserve">&gt; 1 </t>
    </r>
    <r>
      <rPr>
        <sz val="11"/>
        <color indexed="8"/>
        <rFont val="Calibri"/>
        <family val="2"/>
      </rPr>
      <t>≤ 2 (1,9 for coupon of less than 3%) years</t>
    </r>
  </si>
  <si>
    <r>
      <t xml:space="preserve">&gt; 2  </t>
    </r>
    <r>
      <rPr>
        <sz val="11"/>
        <color indexed="8"/>
        <rFont val="Calibri"/>
        <family val="2"/>
      </rPr>
      <t xml:space="preserve">≤ 3 (&gt; 1,9  </t>
    </r>
    <r>
      <rPr>
        <sz val="11"/>
        <color indexed="8"/>
        <rFont val="Calibri"/>
        <family val="2"/>
      </rPr>
      <t xml:space="preserve">≤ 2,8 </t>
    </r>
    <r>
      <rPr>
        <sz val="11"/>
        <color indexed="8"/>
        <rFont val="Calibri"/>
        <family val="2"/>
      </rPr>
      <t>for coupon of less than 3%) years</t>
    </r>
  </si>
  <si>
    <r>
      <t xml:space="preserve">&gt; 3  </t>
    </r>
    <r>
      <rPr>
        <sz val="11"/>
        <color indexed="8"/>
        <rFont val="Calibri"/>
        <family val="2"/>
      </rPr>
      <t xml:space="preserve">≤ 4 (&gt; 2,8  </t>
    </r>
    <r>
      <rPr>
        <sz val="11"/>
        <color indexed="8"/>
        <rFont val="Calibri"/>
        <family val="2"/>
      </rPr>
      <t xml:space="preserve">≤  3,6 </t>
    </r>
    <r>
      <rPr>
        <sz val="11"/>
        <color indexed="8"/>
        <rFont val="Calibri"/>
        <family val="2"/>
      </rPr>
      <t>for coupon of less than 3%) years</t>
    </r>
  </si>
  <si>
    <t>Zone 3 [ &gt; 4 (&gt; 3,6 for coupon of less than 3%) years]</t>
  </si>
  <si>
    <r>
      <t xml:space="preserve">&gt; 4  </t>
    </r>
    <r>
      <rPr>
        <sz val="11"/>
        <color indexed="8"/>
        <rFont val="Calibri"/>
        <family val="2"/>
      </rPr>
      <t xml:space="preserve">≤ 5 (&gt;3,6 </t>
    </r>
    <r>
      <rPr>
        <sz val="11"/>
        <color indexed="8"/>
        <rFont val="Calibri"/>
        <family val="2"/>
      </rPr>
      <t>≤ 4,3</t>
    </r>
    <r>
      <rPr>
        <sz val="11"/>
        <color indexed="8"/>
        <rFont val="Calibri"/>
        <family val="2"/>
      </rPr>
      <t xml:space="preserve"> for coupon of less than 3%) years</t>
    </r>
  </si>
  <si>
    <r>
      <t xml:space="preserve">&gt; 5  </t>
    </r>
    <r>
      <rPr>
        <sz val="11"/>
        <color indexed="8"/>
        <rFont val="Calibri"/>
        <family val="2"/>
      </rPr>
      <t xml:space="preserve">≤ 7 (&gt; 4,3 </t>
    </r>
    <r>
      <rPr>
        <sz val="11"/>
        <color indexed="8"/>
        <rFont val="Calibri"/>
        <family val="2"/>
      </rPr>
      <t>≤ 5,7</t>
    </r>
    <r>
      <rPr>
        <sz val="11"/>
        <color indexed="8"/>
        <rFont val="Calibri"/>
        <family val="2"/>
      </rPr>
      <t xml:space="preserve"> for coupon of less than 3%) years</t>
    </r>
  </si>
  <si>
    <r>
      <t xml:space="preserve">&gt; 7  </t>
    </r>
    <r>
      <rPr>
        <sz val="11"/>
        <color indexed="8"/>
        <rFont val="Calibri"/>
        <family val="2"/>
      </rPr>
      <t xml:space="preserve">≤ 10 (&gt; 5,7 </t>
    </r>
    <r>
      <rPr>
        <sz val="11"/>
        <color indexed="8"/>
        <rFont val="Calibri"/>
        <family val="2"/>
      </rPr>
      <t>≤ 7,3</t>
    </r>
    <r>
      <rPr>
        <sz val="11"/>
        <color indexed="8"/>
        <rFont val="Calibri"/>
        <family val="2"/>
      </rPr>
      <t xml:space="preserve"> for coupon of less than 3%) years</t>
    </r>
  </si>
  <si>
    <r>
      <t xml:space="preserve">&gt; 10  </t>
    </r>
    <r>
      <rPr>
        <sz val="11"/>
        <color indexed="8"/>
        <rFont val="Calibri"/>
        <family val="2"/>
      </rPr>
      <t xml:space="preserve">≤ 15 (&gt; 7,3  </t>
    </r>
    <r>
      <rPr>
        <sz val="11"/>
        <color indexed="8"/>
        <rFont val="Calibri"/>
        <family val="2"/>
      </rPr>
      <t>≤ 9,3</t>
    </r>
    <r>
      <rPr>
        <sz val="11"/>
        <color indexed="8"/>
        <rFont val="Calibri"/>
        <family val="2"/>
      </rPr>
      <t xml:space="preserve"> for coupon of less than 3%) years</t>
    </r>
  </si>
  <si>
    <r>
      <t xml:space="preserve">&gt; 15  </t>
    </r>
    <r>
      <rPr>
        <sz val="11"/>
        <color indexed="8"/>
        <rFont val="Calibri"/>
        <family val="2"/>
      </rPr>
      <t xml:space="preserve">≤ 20 (&gt; 9,3  </t>
    </r>
    <r>
      <rPr>
        <sz val="11"/>
        <color indexed="8"/>
        <rFont val="Calibri"/>
        <family val="2"/>
      </rPr>
      <t>≤ 10,6</t>
    </r>
    <r>
      <rPr>
        <sz val="11"/>
        <color indexed="8"/>
        <rFont val="Calibri"/>
        <family val="2"/>
      </rPr>
      <t xml:space="preserve"> for coupon of less than 3%) years</t>
    </r>
  </si>
  <si>
    <r>
      <t xml:space="preserve">&gt; 20 (&lt;10,6 </t>
    </r>
    <r>
      <rPr>
        <sz val="11"/>
        <color indexed="8"/>
        <rFont val="Calibri"/>
        <family val="2"/>
      </rPr>
      <t>≤ 12,0 for coupon of less than 3%) years</t>
    </r>
  </si>
  <si>
    <r>
      <t xml:space="preserve">(&gt;12,0 </t>
    </r>
    <r>
      <rPr>
        <sz val="11"/>
        <color indexed="8"/>
        <rFont val="Calibri"/>
        <family val="2"/>
      </rPr>
      <t>≤ 20,0 for coupon of less than 3%) years</t>
    </r>
  </si>
  <si>
    <t>(&gt;20 for coupon of less than 3%) years</t>
  </si>
  <si>
    <t>Column</t>
  </si>
  <si>
    <t>Member</t>
  </si>
  <si>
    <t>ROW AND COLUMN</t>
  </si>
  <si>
    <t>DATA POINT MODEL</t>
  </si>
  <si>
    <t>Cell ID</t>
  </si>
  <si>
    <t>This item should be used in CR SA Details, CR IRB and MKR for "On balance sheet items", because they can only be debt instruments (debt securities and loan and advances). It is necessary to analyse the impact of "repos".</t>
  </si>
  <si>
    <t>It is necessary to say in the guidelines which it is its "Amount type"[Original exposure pre conversion factors/Carrying amount ?] and the portfolios in which they are included  [banking book or all?]</t>
  </si>
  <si>
    <t xml:space="preserve">In FINREP, there is the domain "Comprehensive income", for that reason this dimension could be included in that domain   . </t>
  </si>
  <si>
    <t>Member repeated? See column 6</t>
  </si>
  <si>
    <t>This item is used for securitisation exposures originated</t>
  </si>
  <si>
    <t>Net position subject to capital charge</t>
  </si>
  <si>
    <t>Multiplication factor x Average of previous 60 working days Var</t>
  </si>
  <si>
    <t>Incremental default risk surcharge</t>
  </si>
  <si>
    <t xml:space="preserve">It is strictly necessary from an IT point of view ?   </t>
  </si>
  <si>
    <t>Corporate, of which: SME</t>
  </si>
  <si>
    <t>(POSSIBLE REDUNDANCY WITH AP - 5 )</t>
  </si>
  <si>
    <t>Country of origin of exposures assigned to obligor grades or pools [CR IRB]</t>
  </si>
  <si>
    <t xml:space="preserve">The conversion factors in CR SEC are different than in CR SA. In CR SEC they can have different values among the range of the interval, meanwhile in CR SA they are exact values </t>
  </si>
  <si>
    <t>Level</t>
  </si>
  <si>
    <t>4of</t>
  </si>
  <si>
    <t>5of</t>
  </si>
  <si>
    <t>6of</t>
  </si>
  <si>
    <t>3of</t>
  </si>
  <si>
    <t>2of</t>
  </si>
  <si>
    <t>(RESERVED)</t>
  </si>
  <si>
    <t>(OPEN LIST, TO BE REVIEWED)</t>
  </si>
  <si>
    <t>Currency 4</t>
  </si>
  <si>
    <t>Currency 5</t>
  </si>
  <si>
    <t>Currency 6</t>
  </si>
  <si>
    <t>Currency 7</t>
  </si>
  <si>
    <t>Currency 8</t>
  </si>
  <si>
    <t>Currency 9</t>
  </si>
  <si>
    <t xml:space="preserve"> at inception</t>
  </si>
  <si>
    <t xml:space="preserve"> at reporting day</t>
  </si>
  <si>
    <t>At inception / at reporting day</t>
  </si>
  <si>
    <t>Needs also at [at inception / at reporting day]</t>
  </si>
  <si>
    <t>Rated (credit quality steps)</t>
  </si>
  <si>
    <t xml:space="preserve">Rating based approach </t>
  </si>
  <si>
    <t>CU</t>
  </si>
  <si>
    <t>Draft Version 2010/07/20</t>
  </si>
  <si>
    <t>BASE</t>
  </si>
  <si>
    <t>Exposure classes, Standardised approach (CR SA Details)</t>
  </si>
  <si>
    <t>Exposure classes, IRB approach [CR IRB]</t>
  </si>
  <si>
    <t>Exposure classes, Assessment by a nominate ECAI [CR SA]</t>
  </si>
  <si>
    <t>Amount Type</t>
  </si>
  <si>
    <t>0% risk weight</t>
  </si>
  <si>
    <t>50% risk weight</t>
  </si>
  <si>
    <t>70% risk weight</t>
  </si>
  <si>
    <t>90% risk weight</t>
  </si>
  <si>
    <t>115% risk weight</t>
  </si>
  <si>
    <t>250% risk weight</t>
  </si>
  <si>
    <t>190% risk weight</t>
  </si>
  <si>
    <t>290% risk weight</t>
  </si>
  <si>
    <t>370% risk weight</t>
  </si>
  <si>
    <t>0% conversion factor</t>
  </si>
  <si>
    <t>20% conversion factor</t>
  </si>
  <si>
    <t>50% conversion factor</t>
  </si>
  <si>
    <t>100% conversion factor</t>
  </si>
  <si>
    <r>
      <t xml:space="preserve">&gt; 0% and </t>
    </r>
    <r>
      <rPr>
        <sz val="11"/>
        <color indexed="8"/>
        <rFont val="Calibri"/>
        <family val="2"/>
      </rPr>
      <t>≤ 20% conversion factor</t>
    </r>
  </si>
  <si>
    <r>
      <t xml:space="preserve">&gt; 20% and </t>
    </r>
    <r>
      <rPr>
        <sz val="11"/>
        <color indexed="8"/>
        <rFont val="Calibri"/>
        <family val="2"/>
      </rPr>
      <t>≤ 50% conversion factor</t>
    </r>
  </si>
  <si>
    <r>
      <t xml:space="preserve">&gt; 50% and </t>
    </r>
    <r>
      <rPr>
        <sz val="11"/>
        <color indexed="8"/>
        <rFont val="Calibri"/>
        <family val="2"/>
      </rPr>
      <t>≤ 100% conversion factor</t>
    </r>
  </si>
  <si>
    <t>Other items, of which: Equity</t>
  </si>
  <si>
    <t>Secured by residential real state</t>
  </si>
  <si>
    <t>secured by commercial real state</t>
  </si>
  <si>
    <t xml:space="preserve">Total, IRB approach </t>
  </si>
  <si>
    <t>Of which: Minority interest</t>
  </si>
  <si>
    <t>Capital requirements [CA, GS]</t>
  </si>
  <si>
    <t>Duplicated with MC! 18 Minority Interest ?</t>
  </si>
  <si>
    <t>??? Group Solvency</t>
  </si>
  <si>
    <t>Table</t>
  </si>
  <si>
    <t>Z-axis</t>
  </si>
  <si>
    <t>Row</t>
  </si>
  <si>
    <t>Of which: Contribution to consolidated result</t>
  </si>
  <si>
    <t>Of which: (-) Goodwill/(+)Negative goodwill</t>
  </si>
  <si>
    <t>Own funds for solvency purposes [CA, GS]</t>
  </si>
  <si>
    <t xml:space="preserve">Operational risk </t>
  </si>
  <si>
    <t xml:space="preserve">Other and transitional capital requirements </t>
  </si>
  <si>
    <t>IRB provision excess (+) / shortfall (-)</t>
  </si>
  <si>
    <t>Of which: General provision / Allowances for collective assessed financial assets</t>
  </si>
  <si>
    <t>Of which: Specific  provision / Allowances for individually assessed financial assets</t>
  </si>
  <si>
    <t>Assets other than derivatives</t>
  </si>
  <si>
    <t>Debt securities held</t>
  </si>
  <si>
    <t xml:space="preserve">These instruments are included in MKR TDI among the  short positions </t>
  </si>
  <si>
    <t>Assets other than debt instruments</t>
  </si>
  <si>
    <t>Does it include the "Other  (risk) derivatives" of FINREP?</t>
  </si>
  <si>
    <t>AP</t>
  </si>
  <si>
    <t>EC</t>
  </si>
  <si>
    <t>SE</t>
  </si>
  <si>
    <t>FAMILY</t>
  </si>
  <si>
    <t>Primary</t>
  </si>
  <si>
    <t>Dimensions</t>
  </si>
  <si>
    <t>Currency of the instrument   [MKR TDI/FX]</t>
  </si>
  <si>
    <t>CODE</t>
  </si>
  <si>
    <t>DOMAIN</t>
  </si>
  <si>
    <t>Base financial meaning (nature)</t>
  </si>
  <si>
    <t>Navi</t>
  </si>
  <si>
    <t>MC</t>
  </si>
  <si>
    <t>Main Category</t>
  </si>
  <si>
    <t>AT</t>
  </si>
  <si>
    <t>CG</t>
  </si>
  <si>
    <t>GA</t>
  </si>
  <si>
    <t>Approach to capital requirements</t>
  </si>
  <si>
    <t>Currency</t>
  </si>
  <si>
    <t>Exposure classes</t>
  </si>
  <si>
    <t>Amount type</t>
  </si>
  <si>
    <t>IU</t>
  </si>
  <si>
    <t>PI</t>
  </si>
  <si>
    <t>PO</t>
  </si>
  <si>
    <t>RT</t>
  </si>
  <si>
    <t>TI</t>
  </si>
  <si>
    <t>Percentage interval</t>
  </si>
  <si>
    <t>Portfolio</t>
  </si>
  <si>
    <t>Securitisation</t>
  </si>
  <si>
    <t>Time interval</t>
  </si>
  <si>
    <t>COREP</t>
  </si>
  <si>
    <t>Collateral / Guarantees [Credit risk mitigation]</t>
  </si>
  <si>
    <t>Rated  (credit quality steps )</t>
  </si>
  <si>
    <r>
      <t>Solvency ratio</t>
    </r>
    <r>
      <rPr>
        <sz val="11"/>
        <color indexed="30"/>
        <rFont val="Verdana"/>
        <family val="2"/>
      </rPr>
      <t xml:space="preserve"> (%) </t>
    </r>
  </si>
  <si>
    <t xml:space="preserve">This item should be used in CR SA for the exposure class Other items, because they cannot be debt instruments  </t>
  </si>
  <si>
    <t xml:space="preserve">This item should be used in CA for "Other non credit obligation assets" (IRB approach)  and in MKR for commodities </t>
  </si>
  <si>
    <t xml:space="preserve">Operational risk [Threshold applied in data collection] </t>
  </si>
  <si>
    <t>Lowest</t>
  </si>
  <si>
    <t>Highest</t>
  </si>
  <si>
    <t xml:space="preserve">IRB approaches when own estimates of LGD and / or conversion factors are used </t>
  </si>
  <si>
    <t>Alternative [CR IRB]</t>
  </si>
  <si>
    <t>Specialized lending exposures. Category 1</t>
  </si>
  <si>
    <t>Credit risk and settlement/delivery risk  [GS]</t>
  </si>
  <si>
    <t>Settlement/delivery risk [CA, CR TB SETT]</t>
  </si>
  <si>
    <t>Of which: Total original own funds for general solvency purposes</t>
  </si>
  <si>
    <t>Fixed overheads [CA]</t>
  </si>
  <si>
    <t>Memorandum Items [CA]</t>
  </si>
  <si>
    <t>(-) Deductions from original and additional own funds</t>
  </si>
  <si>
    <t>(-) Qualified participating interest in non financial institutions</t>
  </si>
  <si>
    <t>(-) Free deliveries from 5 business days post second contractual payment or delivery leg until extinction of the transaction</t>
  </si>
  <si>
    <t>(-) Other country specific deductions from Original and Additional Own Funds</t>
  </si>
  <si>
    <t>Excess on limits for additional own funds transferred to additional own funds specific to cover market risks</t>
  </si>
  <si>
    <t>Net trading book profits</t>
  </si>
  <si>
    <t xml:space="preserve">Short term subordinated loan capital  </t>
  </si>
  <si>
    <t>(-) Illiquid assets</t>
  </si>
  <si>
    <t>(-) Excess on limit for Own Funds Specific to Cover Market Risks</t>
  </si>
  <si>
    <t>(-) Country specific deductions from Own Funds Specific to Cover Market Risks</t>
  </si>
  <si>
    <t>(-) Unused but eligible Own Funds Specific to Cover Market Risks</t>
  </si>
  <si>
    <r>
      <t xml:space="preserve">Memorandum item:
</t>
    </r>
    <r>
      <rPr>
        <i/>
        <sz val="11"/>
        <color indexed="8"/>
        <rFont val="Calibri"/>
        <family val="2"/>
      </rPr>
      <t>Total own funds relevant for the limits of large exposures when additional capital to cover market risks is used</t>
    </r>
  </si>
  <si>
    <r>
      <t xml:space="preserve">Country specific memorandum item:
</t>
    </r>
    <r>
      <rPr>
        <i/>
        <sz val="11"/>
        <color indexed="8"/>
        <rFont val="Calibri"/>
        <family val="2"/>
      </rPr>
      <t>Total own funds relevant for the limits of large exposures when additional capital to cover market risks is used</t>
    </r>
  </si>
  <si>
    <t>(-) Country specific deductions from total own funds</t>
  </si>
  <si>
    <t>Total original own funds for general solvency purposes</t>
  </si>
  <si>
    <t>Total additional own funds for general solvency purposes</t>
  </si>
  <si>
    <t>Total additional own funds specific to cover market risks</t>
  </si>
  <si>
    <t>(-) Deduction from total own funds</t>
  </si>
  <si>
    <t>Country specific memorandum items/ of which positions</t>
  </si>
  <si>
    <t>National market of equity instruments  [CR EQU IRB]</t>
  </si>
  <si>
    <t>There are items that are percentages in the "Amount type" dimension</t>
  </si>
  <si>
    <t>There is an item with "Number of events" in OPR</t>
  </si>
  <si>
    <t>Percentage</t>
  </si>
  <si>
    <t>This item should be used in MKR to refer to TDI derivative exposures</t>
  </si>
  <si>
    <t>This item should be used in MKR  to refer to commodity derivative exposures</t>
  </si>
  <si>
    <t>Default for prudential purposes [CR IRB]</t>
  </si>
  <si>
    <t>Securitisation type [CR SEC]</t>
  </si>
  <si>
    <t>Securitisation [CR SEC]</t>
  </si>
  <si>
    <t>Tranche [CR SEC]</t>
  </si>
  <si>
    <t>Roll of the reporting institution [CR SEC]</t>
  </si>
  <si>
    <t>Originators and sponsors involvement [CR SEC]</t>
  </si>
  <si>
    <t>Early amortisation provisions [CR SEC]</t>
  </si>
  <si>
    <t>Risk weight (CR EQU IRB: Simple risk weight )</t>
  </si>
  <si>
    <t>Conversion factors of off-balance sheet items [CR SEC SA/IRB]</t>
  </si>
  <si>
    <t>Credit Risk Mitigation (Type of credit protection) [CR]</t>
  </si>
  <si>
    <t>Credit Risk Mitigation [Method applied] [CR]</t>
  </si>
  <si>
    <t>Capital requirements [CA]</t>
  </si>
  <si>
    <t>Credit risk [CR]</t>
  </si>
  <si>
    <t>Market risk [MKR]</t>
  </si>
  <si>
    <t>Operational risk [OPR]</t>
  </si>
  <si>
    <t>Fixed Overheads [CA]</t>
  </si>
  <si>
    <t>Other and transitional capital requirements [CA]</t>
  </si>
  <si>
    <t>Memorandum items [CA]</t>
  </si>
  <si>
    <t>Assets [OPR]</t>
  </si>
  <si>
    <t>Comprehensive income [OPR]</t>
  </si>
  <si>
    <t>Operational risk [Event types - losses] [OPR Details]</t>
  </si>
  <si>
    <t>Operational risk [Business lines] [OPR and OPR Details]</t>
  </si>
  <si>
    <t>Financial year [OPR]</t>
  </si>
  <si>
    <t>Modified duration [MKR SA TDI: Duration based approach]</t>
  </si>
  <si>
    <t>Remaining maturity [MKR SA TDI]</t>
  </si>
  <si>
    <t xml:space="preserve">Transactions unsettled [CR TB SETT] </t>
  </si>
  <si>
    <t>Settlement / Delivery risk [CR TB SETT]</t>
  </si>
  <si>
    <r>
      <t xml:space="preserve">Hybrid instruments </t>
    </r>
    <r>
      <rPr>
        <b/>
        <strike/>
        <sz val="11"/>
        <color indexed="17"/>
        <rFont val="Calibri"/>
        <family val="2"/>
      </rPr>
      <t/>
    </r>
  </si>
  <si>
    <r>
      <t xml:space="preserve">Memorandum item:
</t>
    </r>
    <r>
      <rPr>
        <i/>
        <sz val="11"/>
        <color indexed="8"/>
        <rFont val="Calibri"/>
        <family val="2"/>
      </rPr>
      <t>Own Funds relevant for limits to large exposures when additional capital to cover market risks is not used AND for limits to qualifying participating interests</t>
    </r>
  </si>
  <si>
    <t>Total exposures</t>
  </si>
  <si>
    <t>Other (including non - eligible liquidity facilities)</t>
  </si>
  <si>
    <r>
      <t>Currency positions [MKR</t>
    </r>
    <r>
      <rPr>
        <b/>
        <strike/>
        <sz val="11"/>
        <color indexed="8"/>
        <rFont val="Calibri"/>
        <family val="2"/>
      </rPr>
      <t xml:space="preserve"> </t>
    </r>
    <r>
      <rPr>
        <b/>
        <strike/>
        <sz val="11"/>
        <color indexed="10"/>
        <rFont val="Calibri"/>
        <family val="2"/>
      </rPr>
      <t>SA</t>
    </r>
    <r>
      <rPr>
        <b/>
        <sz val="11"/>
        <color indexed="8"/>
        <rFont val="Calibri"/>
        <family val="2"/>
      </rPr>
      <t xml:space="preserve"> FX]</t>
    </r>
  </si>
  <si>
    <t>(-) Subordinated claims and other items in other credit and financial institutions in which holdings exceed 10% of their capital</t>
  </si>
  <si>
    <t>(-) Excess on limit for holdings, subordinated claims and other items in credit and financial institutions in which holdings are up to 10% of their capital</t>
  </si>
  <si>
    <t>(-) Participations hold in insurance undertakings, reinsurance undertakings and insurance holding companies</t>
  </si>
  <si>
    <t>(-) Other instruments hold in respect of insurance undertakings, reinsurance undertakings and insurance holding companies in which a participation is maintained</t>
  </si>
  <si>
    <t>(-) Country-specific deductions from  Original and Additional Own Funds</t>
  </si>
  <si>
    <t>(-) Certain securitisation exposures not included in risk-weighted assets</t>
  </si>
  <si>
    <t>(-) IRB Provision shortfall and IRB equity expected loss amounts</t>
  </si>
  <si>
    <t>Original own funds</t>
  </si>
  <si>
    <t>Additional own funds</t>
  </si>
  <si>
    <t>Surplus (+) / Deficit (-) of own funds, before transitional capital requirements</t>
  </si>
  <si>
    <t>Solvency ratio (%), before transitional capital requirements</t>
  </si>
  <si>
    <t>Debt instruments</t>
  </si>
  <si>
    <t xml:space="preserve">Equity investments </t>
  </si>
  <si>
    <t>Other assets</t>
  </si>
  <si>
    <t xml:space="preserve">Of which: Equity derivatives </t>
  </si>
  <si>
    <t xml:space="preserve">Of which: Interest rate derivatives </t>
  </si>
  <si>
    <t xml:space="preserve">Of which: Commodity  derivatives </t>
  </si>
  <si>
    <t xml:space="preserve">Debt instruments and interest rate derivatives </t>
  </si>
  <si>
    <t xml:space="preserve">Equity investments and equity derivatives </t>
  </si>
  <si>
    <t xml:space="preserve">Other assets (commodities) and commodity  derivatives </t>
  </si>
  <si>
    <t xml:space="preserve">This item should be used in CR SA, CR EQU IRB and MKR for equities </t>
  </si>
  <si>
    <t>Alternative [MKR]</t>
  </si>
  <si>
    <t xml:space="preserve">This member applies only to "IRB approaches when own estimates of LGD and / or conversions factors are used" </t>
  </si>
  <si>
    <t>This item should be used in MKR to refer to all exposures in equities</t>
  </si>
  <si>
    <t xml:space="preserve">This item should be used in MKR  to refer to all exposures in TDI </t>
  </si>
  <si>
    <t>This item should be used in MKR  to refer to all exposures in commodities</t>
  </si>
  <si>
    <t>This item should be used in MKR to refer to equity derivatives exposures</t>
  </si>
  <si>
    <t>(-) Other country specific deductions to Original Own Funds</t>
  </si>
  <si>
    <t>(-) Negative filter of first time adoption of IAS-type accounting rules</t>
  </si>
  <si>
    <t>(-) Other</t>
  </si>
  <si>
    <t>Core Additional Own Funds</t>
  </si>
  <si>
    <t>Excess on limits for original own funds transferred to core additional own funds</t>
  </si>
  <si>
    <t>Adjustments made to valuation differences in original own funds transferred to core additional own funds</t>
  </si>
  <si>
    <t>Adjustment to Valuation differences in AFS equities transferred to core additional own funds</t>
  </si>
  <si>
    <t>Adjustment to Valuation differences in other AFS assets transferred to core additional own funds</t>
  </si>
  <si>
    <t>Adjustment to Valuation differences in investment property transferred to additional own funds</t>
  </si>
  <si>
    <t>Adjustment to Valuation differences in property, plant and equipment transferred to additional own funds</t>
  </si>
  <si>
    <t>Other adjustments to valuation differences affecting the eligible reserves transferred to core additional own funds</t>
  </si>
  <si>
    <t>Revaluation reserves</t>
  </si>
  <si>
    <t>Value adjustments for credit risk positions in standardised approach</t>
  </si>
  <si>
    <t>Securities of indeterminate duration and other instruments</t>
  </si>
  <si>
    <t>IRB Provision excess</t>
  </si>
  <si>
    <t>Country specific Core Additional Own Funds</t>
  </si>
  <si>
    <t>Supplementary Additional Own Funds</t>
  </si>
  <si>
    <t>Commitments of the members of credit institutions set up as co-operative societies</t>
  </si>
  <si>
    <t>Fixed-term cumulative preferential shares</t>
  </si>
  <si>
    <t>Subordinated loan capital</t>
  </si>
  <si>
    <t>Country specific Supplementary Additional Own Funds</t>
  </si>
  <si>
    <t>(-) Excess on limits for Supplementary Additional Own Funds</t>
  </si>
  <si>
    <t>(-) Deductions from Additional Own Funds</t>
  </si>
  <si>
    <t>(-) Excess on limits for Additional Own Funds</t>
  </si>
  <si>
    <t>Of which: Effect of the transitory increase of limits for Additional Own Funds</t>
  </si>
  <si>
    <t>(-) Other country-specific deductions to Additional Own Funds</t>
  </si>
  <si>
    <t>Of which: (-) From Original Own Funds</t>
  </si>
  <si>
    <t>Of which: (-) From Additional Own Funds</t>
  </si>
  <si>
    <t>(-) Holdings in other credit and financial institutions amounting to more than 10% of their capital</t>
  </si>
  <si>
    <t>Valuation differences in AFS loans and receivables</t>
  </si>
  <si>
    <t>Adjustment to Valuation differences in AFS loans and receivables</t>
  </si>
  <si>
    <t>Valuation differences in other AFS assets</t>
  </si>
  <si>
    <t>Adjustment to Valuation differences in other AFS assets</t>
  </si>
  <si>
    <t>Valuation differences in FVO financial liabilities (own credit risk)</t>
  </si>
  <si>
    <t>Adjustment to Valuation differences in FVO financial liabilities (own credit risk)</t>
  </si>
  <si>
    <t>Valuation differences in cash flow hedges not related to AFS assets</t>
  </si>
  <si>
    <t>Adjustment to Valuation differences in cash flow hedges</t>
  </si>
  <si>
    <t>Valuation differences in investment property</t>
  </si>
  <si>
    <t>Adjustment to Valuation differences in investment property</t>
  </si>
  <si>
    <t>Valuation differences in property, plant and equipment</t>
  </si>
  <si>
    <t>Adjustment to Valuation differences in property, plant and equipment</t>
  </si>
  <si>
    <t>Other valuation differences affecting the eligible reserves</t>
  </si>
  <si>
    <t>Adjustment to Other valuation differences affecting the eligible reserves</t>
  </si>
  <si>
    <t>Funds for general banking risks</t>
  </si>
  <si>
    <t>Other and country specific Original Own Funds</t>
  </si>
  <si>
    <t>Hybrid instruments that must be converted during emergency situations</t>
  </si>
  <si>
    <t>Hybrid instruments (undated, without incentive to redeem)</t>
  </si>
  <si>
    <t>Hybrid instruments (dated or incentive to redeem)</t>
  </si>
  <si>
    <t>Grandfathered hybrid instruments without incentive to redeem subject to limit</t>
  </si>
  <si>
    <t>Grandfathered hybrid instruments with incentive to redeem subject to limit</t>
  </si>
  <si>
    <t>Positive filter of first time adoption of IAS-type accounting rules</t>
  </si>
  <si>
    <t>Other</t>
  </si>
  <si>
    <t>(-) Other deductions from Original Own Funds</t>
  </si>
  <si>
    <t>(-) Intangible assets</t>
  </si>
  <si>
    <t>Of which: Goodwill</t>
  </si>
  <si>
    <t>(-) Excess on the limits for hybrid instruments</t>
  </si>
  <si>
    <t>(-) Excess on the limit for all hybrid instruments (other than the transitional limit for grandfathered instruments)</t>
  </si>
  <si>
    <t>(-) Excess on the limit for hybrid instruments, except those that must be converted during emergency situations</t>
  </si>
  <si>
    <t>(-) Excess on the limit for hybrid instruments, dated or with incentive to redeem</t>
  </si>
  <si>
    <t xml:space="preserve"> (-) Excess on the transitional limit for grandfathered instruments</t>
  </si>
  <si>
    <t>Minimum initial capital required</t>
  </si>
  <si>
    <t>Eligible Capital</t>
  </si>
  <si>
    <t xml:space="preserve">Of which: Instruments ranking pari passu with ordinary shares </t>
  </si>
  <si>
    <t>Of which: Instruments providing preferential rights for dividend payment on a non-cumulative basis</t>
  </si>
  <si>
    <t>Paid up capital</t>
  </si>
  <si>
    <t>(-) Own shares</t>
  </si>
  <si>
    <t>Share premium</t>
  </si>
  <si>
    <t>Other instruments eligible as capital</t>
  </si>
  <si>
    <t>Eligible Reserves</t>
  </si>
  <si>
    <t>Reserves</t>
  </si>
  <si>
    <t>Of which: Retained earnings</t>
  </si>
  <si>
    <t>Of which: Translation differences</t>
  </si>
  <si>
    <t>Reserves (including valuation differences)</t>
  </si>
  <si>
    <t>Part of reserves to be filtered out to valuation differences</t>
  </si>
  <si>
    <t>Minority interest</t>
  </si>
  <si>
    <t>Of which: Hybrid instruments that must be converted during emergency situations</t>
  </si>
  <si>
    <t>Of which: Hybrid instruments (undated, without incentive to redeem)</t>
  </si>
  <si>
    <t>Of which: Hybrid instruments (dated or incentive to redeem)</t>
  </si>
  <si>
    <t>Of which: Grandfathered instruments without incentive to redeem subject to limit</t>
  </si>
  <si>
    <t>Of which: Grandfathered instruments with incentive to redeem subject to limit</t>
  </si>
  <si>
    <t>Minority interest (including valuation differences)</t>
  </si>
  <si>
    <t>Part of minority interest to be filtered out to valuation differences</t>
  </si>
  <si>
    <t>(-) Adjustment to minority interest</t>
  </si>
  <si>
    <t>Interim profits</t>
  </si>
  <si>
    <t>Income (positive) from current year</t>
  </si>
  <si>
    <t>Part of Income (positive) of the current year to be filtered out to valuation differences</t>
  </si>
  <si>
    <t>(-) Material losses of the current financial year</t>
  </si>
  <si>
    <t>Income from current year when it is unaudited</t>
  </si>
  <si>
    <t>Part of the unaudited income from the current year to be filtered out to valuation differences</t>
  </si>
  <si>
    <t>Interim profits or material losses of the current financial year</t>
  </si>
  <si>
    <t>(-) Income (negative) from current year</t>
  </si>
  <si>
    <t>Part of Income (negative) from current year to be filtered out to valuation differences</t>
  </si>
  <si>
    <t>(-) Net gains from capitalisation of future margin income from securitisations</t>
  </si>
  <si>
    <t>Valuation differences eligible as original own funds</t>
  </si>
  <si>
    <t>Valuation differences in AFS equities</t>
  </si>
  <si>
    <t>Adjustment to Valuation differences in AFS equities</t>
  </si>
  <si>
    <t>Internal ratings based approach (IRB)</t>
  </si>
  <si>
    <t xml:space="preserve">           PD / LGD approach</t>
  </si>
  <si>
    <t xml:space="preserve">         Rating based approach (credit quality steps)</t>
  </si>
  <si>
    <t xml:space="preserve">         Unrated (1250%)</t>
  </si>
  <si>
    <t xml:space="preserve">         Supervisory formula method</t>
  </si>
  <si>
    <t xml:space="preserve">         Look-through</t>
  </si>
  <si>
    <t xml:space="preserve">        Internal assessment approach</t>
  </si>
  <si>
    <t>Other non credit-obligation assets</t>
  </si>
  <si>
    <t>Up to 4 days (Factor 0%)</t>
  </si>
  <si>
    <t>Between 5 and 15 days (Factor 8%)</t>
  </si>
  <si>
    <t>Between 16 and 30 days (Factor 50%)</t>
  </si>
  <si>
    <t>Between 31 and 45 days (Factor 75%)</t>
  </si>
  <si>
    <t>Unsettled for 46 days or more (Factor 100%)</t>
  </si>
  <si>
    <t xml:space="preserve">          Internal models approach</t>
  </si>
  <si>
    <t xml:space="preserve">           Simple risk weight approach</t>
  </si>
  <si>
    <t>Standardised approaches (SA)</t>
  </si>
  <si>
    <t xml:space="preserve">All other currencies (including CIUs treated as different currencies) </t>
  </si>
  <si>
    <t>Internal models (IM)</t>
  </si>
  <si>
    <t>Standardised (TSA)</t>
  </si>
  <si>
    <t>Alternative Standardised (ASA)</t>
  </si>
  <si>
    <t>Administrative bodies and non-commercial undertakings</t>
  </si>
  <si>
    <t>In the risk weights and CA, it is used the term "Secured by real state"; in CR SA is used "on"</t>
  </si>
  <si>
    <r>
      <t xml:space="preserve">Secured </t>
    </r>
    <r>
      <rPr>
        <u/>
        <sz val="11"/>
        <color indexed="8"/>
        <rFont val="Calibri"/>
        <family val="2"/>
      </rPr>
      <t>on (by)</t>
    </r>
    <r>
      <rPr>
        <sz val="11"/>
        <color theme="1"/>
        <rFont val="Calibri"/>
        <family val="2"/>
        <scheme val="minor"/>
      </rPr>
      <t xml:space="preserve"> real state property</t>
    </r>
  </si>
  <si>
    <t>Corporates - SME</t>
  </si>
  <si>
    <t>Corporates - Specialized lending</t>
  </si>
  <si>
    <t>Corporates - Other</t>
  </si>
  <si>
    <t>Retail- Secured by real estate SME</t>
  </si>
  <si>
    <t>Retail- Secured by real estate  non- SME</t>
  </si>
  <si>
    <t xml:space="preserve">Of which: Investment firms under article 20(2) and 24 </t>
  </si>
  <si>
    <t xml:space="preserve">Of which: Investment firms under article 20(3) and 25 </t>
  </si>
  <si>
    <t xml:space="preserve">Of which: Investment firms under article 46 </t>
  </si>
  <si>
    <t>Surplus (+) / Deficit (-) of own funds</t>
  </si>
  <si>
    <t xml:space="preserve">In CA it is used the term "Collective investments undertakings" </t>
  </si>
  <si>
    <t>In CA it is used the term "Items belonging to regulatory high-risk categories"</t>
  </si>
  <si>
    <t>Amount of provisions for IRB</t>
  </si>
  <si>
    <t xml:space="preserve">Of which: Other and country specific value adjustments and provisions included in the calculation of the IRB provision excess (+) / shortfall (-) </t>
  </si>
  <si>
    <t>(-) IRB measurement of expected losses</t>
  </si>
  <si>
    <t>Gross amount of subordinated loan capital</t>
  </si>
  <si>
    <t>Exchange traded stock-index futures broadly diversified subject to particular approach</t>
  </si>
  <si>
    <t>High quality, liquid and diversified portfolios subject to lower capital requirements</t>
  </si>
  <si>
    <t>Maturity-based approach</t>
  </si>
  <si>
    <t>Duration-based approach</t>
  </si>
  <si>
    <t>This dimension is used to indentify the top currencies of the trade debt instruments [MKR TDI] and the country code of the currency positions [MKR FX]</t>
  </si>
  <si>
    <t>It is necessary to check if it has the same meaning that "Interest rate" in FINREP</t>
  </si>
  <si>
    <t>Particular approach for position risk in CIUs</t>
  </si>
  <si>
    <t>Other equities than exchange traded stock-index futures broadly diversified</t>
  </si>
  <si>
    <t>Conversion factors applied (in early amortisation)</t>
  </si>
  <si>
    <t>All position</t>
  </si>
  <si>
    <t>Long</t>
  </si>
  <si>
    <t>Short</t>
  </si>
  <si>
    <t>Net position</t>
  </si>
  <si>
    <t>Positions subject to capital charge</t>
  </si>
  <si>
    <t>Matched</t>
  </si>
  <si>
    <t>Total (gross) loss</t>
  </si>
  <si>
    <t>Currencies closely correlated</t>
  </si>
  <si>
    <t>Outstanding</t>
  </si>
  <si>
    <t xml:space="preserve">Complements to overall floor for capital requirements </t>
  </si>
  <si>
    <t xml:space="preserve">Other own funds requirements </t>
  </si>
  <si>
    <t>Exposure weighted average maturity value (Days)</t>
  </si>
  <si>
    <t>The name of this item is "Total capital requirements after CAP" in CR SEC tables. We propose to change in these tables the name for "Capital requirements" to use always the same name.</t>
  </si>
  <si>
    <t>[Capital requirements corresponding to the outflows from the IRB securitisation to the other exposure classes]</t>
  </si>
  <si>
    <t>Gold</t>
  </si>
  <si>
    <t>Currency 1</t>
  </si>
  <si>
    <t>Currency 2</t>
  </si>
  <si>
    <t>Currency 3</t>
  </si>
  <si>
    <t>Currency 10</t>
  </si>
  <si>
    <r>
      <t>Zone 1 [</t>
    </r>
    <r>
      <rPr>
        <sz val="11"/>
        <color indexed="8"/>
        <rFont val="Calibri"/>
        <family val="2"/>
      </rPr>
      <t>≤ 12 months]</t>
    </r>
  </si>
  <si>
    <r>
      <t xml:space="preserve">&gt; 1 </t>
    </r>
    <r>
      <rPr>
        <sz val="11"/>
        <color indexed="8"/>
        <rFont val="Calibri"/>
        <family val="2"/>
      </rPr>
      <t>≤ 3 months</t>
    </r>
  </si>
  <si>
    <r>
      <t xml:space="preserve">0 </t>
    </r>
    <r>
      <rPr>
        <sz val="11"/>
        <color indexed="8"/>
        <rFont val="Calibri"/>
        <family val="2"/>
      </rPr>
      <t>≤ 1 months</t>
    </r>
  </si>
  <si>
    <r>
      <t xml:space="preserve">&gt; 3 </t>
    </r>
    <r>
      <rPr>
        <sz val="11"/>
        <color indexed="8"/>
        <rFont val="Calibri"/>
        <family val="2"/>
      </rPr>
      <t>≤  6 months</t>
    </r>
  </si>
  <si>
    <r>
      <t xml:space="preserve">&gt; 6 </t>
    </r>
    <r>
      <rPr>
        <sz val="11"/>
        <color indexed="8"/>
        <rFont val="Calibri"/>
        <family val="2"/>
      </rPr>
      <t>≤  12 months</t>
    </r>
  </si>
  <si>
    <t>Alternative [ MKR SA TDI: Specific risk]</t>
  </si>
  <si>
    <t>≤ 6 months</t>
  </si>
  <si>
    <r>
      <t xml:space="preserve">&gt; 6 months and </t>
    </r>
    <r>
      <rPr>
        <sz val="11"/>
        <color indexed="8"/>
        <rFont val="Calibri"/>
        <family val="2"/>
      </rPr>
      <t>≤ 24 months</t>
    </r>
  </si>
  <si>
    <t>&gt; 24 months</t>
  </si>
  <si>
    <r>
      <t>Zone 1 [</t>
    </r>
    <r>
      <rPr>
        <sz val="11"/>
        <color indexed="8"/>
        <rFont val="Calibri"/>
        <family val="2"/>
      </rPr>
      <t>≤ 1 year]</t>
    </r>
  </si>
  <si>
    <r>
      <t xml:space="preserve">Zone 2 [&gt; 1 </t>
    </r>
    <r>
      <rPr>
        <sz val="11"/>
        <color indexed="8"/>
        <rFont val="Calibri"/>
        <family val="2"/>
      </rPr>
      <t>≤ 3,6 years]</t>
    </r>
  </si>
  <si>
    <r>
      <t>Zone 3 [&gt;</t>
    </r>
    <r>
      <rPr>
        <sz val="11"/>
        <color indexed="8"/>
        <rFont val="Calibri"/>
        <family val="2"/>
      </rPr>
      <t xml:space="preserve"> 3,6 years]</t>
    </r>
  </si>
  <si>
    <t>Market risk types (MKR)</t>
  </si>
  <si>
    <t>Trade debt instruments</t>
  </si>
  <si>
    <t>Equities</t>
  </si>
  <si>
    <t>Foreign Exchange</t>
  </si>
  <si>
    <t>In FINREP the name is "Currency". We propose to use always the same name</t>
  </si>
  <si>
    <t>Commodity</t>
  </si>
  <si>
    <t>In FINREP the name is "Equity"</t>
  </si>
  <si>
    <t>Alternative: MKR SA TDI</t>
  </si>
  <si>
    <t>General risk</t>
  </si>
  <si>
    <t>Specific risk</t>
  </si>
  <si>
    <t>Debt securities under the first category in table 1</t>
  </si>
  <si>
    <t>Debt securities under the second category in table 1</t>
  </si>
  <si>
    <t>Debt securities under the third category in table 1</t>
  </si>
  <si>
    <t>Debt securities under the fourth category in table 1</t>
  </si>
  <si>
    <t>Securitisation exposures subject to 1250% risk weighting or deduction and unrated liquidity facilities</t>
  </si>
  <si>
    <t>Of which : Gamma risk</t>
  </si>
  <si>
    <t>Of which : Vega risk</t>
  </si>
  <si>
    <t>Alternative: MKR SA EQU</t>
  </si>
  <si>
    <t>Other non-delta risk for options</t>
  </si>
  <si>
    <t>Other equities than high quality, liquid and diversified portfolios</t>
  </si>
  <si>
    <t>Alternative: MKR SA FX</t>
  </si>
  <si>
    <t>Other non-delta risk for (currency) options</t>
  </si>
  <si>
    <t>Alternative: MKR SA COM</t>
  </si>
  <si>
    <t>Maturity  ladder approach</t>
  </si>
  <si>
    <t>Extended maturity ladder approach</t>
  </si>
  <si>
    <t>Simplified approach</t>
  </si>
  <si>
    <t>Other non-delta risk for (commodity) options</t>
  </si>
  <si>
    <t>Risk of shortage of liquidity</t>
  </si>
  <si>
    <t>( - ) Deducted from own funds subject to risk weights</t>
  </si>
  <si>
    <t>Overall effect (adjustment) due to infringement of the due diligence provisions</t>
  </si>
  <si>
    <t>Adjustment to the risk weighted exposure amount due to maturity mismatches</t>
  </si>
  <si>
    <t>This item has different names in SA and IRB, although they have the same definition</t>
  </si>
  <si>
    <t>Substitution of the exposure due to CRM</t>
  </si>
  <si>
    <t>Exposure after CRM substitution effects pre conversion factors</t>
  </si>
  <si>
    <t>Total capital requirements before CAP</t>
  </si>
  <si>
    <t>Adjusted value (G*)</t>
  </si>
  <si>
    <t>Market value</t>
  </si>
  <si>
    <t>Total amount</t>
  </si>
  <si>
    <t>Average risk weigh (%)</t>
  </si>
  <si>
    <t>Exposure weighted average LGD (%)</t>
  </si>
  <si>
    <t>Expected loss amount</t>
  </si>
  <si>
    <t>Number of obligors</t>
  </si>
  <si>
    <t>Senior</t>
  </si>
  <si>
    <t>First loss</t>
  </si>
  <si>
    <t xml:space="preserve">Originator </t>
  </si>
  <si>
    <t>Investor</t>
  </si>
  <si>
    <t>Sponsor</t>
  </si>
  <si>
    <t>Synthetic</t>
  </si>
  <si>
    <t xml:space="preserve">Early amortisation </t>
  </si>
  <si>
    <t>Market risk</t>
  </si>
  <si>
    <t>Specific risk surcharge</t>
  </si>
  <si>
    <t xml:space="preserve">Multiplication factor  </t>
  </si>
  <si>
    <t>Number of overshootings during previous 250 working days</t>
  </si>
  <si>
    <t>Previous day Var</t>
  </si>
  <si>
    <t>IRS / CRS</t>
  </si>
  <si>
    <t>Eligible liquidity facilities</t>
  </si>
  <si>
    <t>Securitisation structure</t>
  </si>
  <si>
    <t>Mezzanine</t>
  </si>
  <si>
    <t>Entities not complying with the retention requirement (art. 122 a of amended CRD)</t>
  </si>
  <si>
    <t>Securitised exposures</t>
  </si>
  <si>
    <t>Original exposure pre conversion factors</t>
  </si>
  <si>
    <t>Inflows</t>
  </si>
  <si>
    <t>Outflows</t>
  </si>
  <si>
    <t>Net exposure after CRM substitution effects pre conversion factors</t>
  </si>
  <si>
    <t>Fully adjusted exposure value (E*)</t>
  </si>
  <si>
    <t>( - ) Reduction in risk weighted exposure amount due to value adjustments and provisions</t>
  </si>
  <si>
    <r>
      <t xml:space="preserve">Capital requirements corresponding to the outflows from the </t>
    </r>
    <r>
      <rPr>
        <strike/>
        <sz val="11"/>
        <color indexed="8"/>
        <rFont val="Calibri"/>
        <family val="2"/>
      </rPr>
      <t>[SA]</t>
    </r>
    <r>
      <rPr>
        <sz val="11"/>
        <color theme="1"/>
        <rFont val="Calibri"/>
        <family val="2"/>
        <scheme val="minor"/>
      </rPr>
      <t xml:space="preserve"> securitisation [exposure] to the other exposure classes</t>
    </r>
  </si>
  <si>
    <t>This item could be changed to be used for SA and IRB approaches.</t>
  </si>
  <si>
    <t>This item could be deleted</t>
  </si>
  <si>
    <t>Notional amount</t>
  </si>
  <si>
    <t>Adjusted value [Cva]</t>
  </si>
  <si>
    <t>Adjusted value [Ga]</t>
  </si>
  <si>
    <t>Adjusted value [Cvam]</t>
  </si>
  <si>
    <t>In CR SA, for financial collateral it is specified "simple method". Is it possible to apply other method to this collaterals? If it was possible, it could be financial collateral in "Other funded credit protection". In other case, we propose to delete the mention to "simple method" in the name.</t>
  </si>
  <si>
    <t>Exposures assigned to obligor grades or pools</t>
  </si>
  <si>
    <t>Current period</t>
  </si>
  <si>
    <t>Number of events</t>
  </si>
  <si>
    <t>Maximum single loss</t>
  </si>
  <si>
    <t>Sum of the five largest losses</t>
  </si>
  <si>
    <t>It is necessary to indicate the type of amount for the "loans and advances" (in case of ASA application)</t>
  </si>
  <si>
    <t>Alleviation due to the expected loss</t>
  </si>
  <si>
    <t>Alleviation due to diversification</t>
  </si>
  <si>
    <t>Alleviation due to risk mitigation techniques</t>
  </si>
  <si>
    <t>Price difference exposure</t>
  </si>
  <si>
    <t>Settlement price</t>
  </si>
  <si>
    <t>of which: Due to an allocation mechanism</t>
  </si>
  <si>
    <t>Capital requirements before alleviation  due to expected loss, diversification and risk mitigation techniques</t>
  </si>
  <si>
    <t>Retained or repurchased credit protection</t>
  </si>
  <si>
    <t>Securitisation exposures originated</t>
  </si>
  <si>
    <t>Exposure value</t>
  </si>
  <si>
    <t>Risk weighted exposure amount</t>
  </si>
  <si>
    <t>Original exposure pre- conversion factors</t>
  </si>
  <si>
    <t>Value adjustments and provisions</t>
  </si>
  <si>
    <t>CQS 2</t>
  </si>
  <si>
    <t>CQS 3</t>
  </si>
  <si>
    <t>CQS 4 &amp; S/T CQS 2</t>
  </si>
  <si>
    <t>CQS 5</t>
  </si>
  <si>
    <t>CQS 6</t>
  </si>
  <si>
    <t>CQS 7 &amp; S/T CQS 3</t>
  </si>
  <si>
    <t>CQS 8</t>
  </si>
  <si>
    <t>CQS 9</t>
  </si>
  <si>
    <t>CQS 10</t>
  </si>
  <si>
    <t>CQS 11</t>
  </si>
  <si>
    <t>Bellow CQS 11 &amp; S/T all other credits assessments</t>
  </si>
  <si>
    <t>CQS 1 &amp; S/T CQS 1</t>
  </si>
  <si>
    <t>CQS 2 &amp; S/T CQS 2</t>
  </si>
  <si>
    <t>CQS 3 &amp; S/T CQS 3</t>
  </si>
  <si>
    <t>CQS 5 and below &amp; S/T all other credit assessments</t>
  </si>
  <si>
    <t xml:space="preserve">CQS 4 </t>
  </si>
  <si>
    <t>Exposure net of value adjustments and provisions</t>
  </si>
  <si>
    <t>This item is asked only in CR SEC templates. Why this items is not asked in the rest of CR tables?</t>
  </si>
  <si>
    <t>Country with most exposures</t>
  </si>
  <si>
    <t>Country with second most exposures</t>
  </si>
  <si>
    <t>Country with third most exposures</t>
  </si>
  <si>
    <t>Country with fourth most exposures</t>
  </si>
  <si>
    <t>Country with fifth most exposures</t>
  </si>
  <si>
    <t>Domain: Geographical area</t>
  </si>
  <si>
    <t>Year - 3</t>
  </si>
  <si>
    <t>Last year</t>
  </si>
  <si>
    <t>Year - 2</t>
  </si>
  <si>
    <t>Operational risk</t>
  </si>
  <si>
    <t>OpR Standardised (TSA) / Alternative Standardised (ASA)</t>
  </si>
  <si>
    <t>OpR Advanced Measurement Approaches (AMA)</t>
  </si>
  <si>
    <t>IRB approaches for credit risk</t>
  </si>
  <si>
    <t>Exposures from free deliveries applying risk weights under the alternative treatment or 100%</t>
  </si>
  <si>
    <t>OpR Basic indicator approach (BIA)</t>
  </si>
  <si>
    <t>Exposures under specialized lending slotting criteria</t>
  </si>
  <si>
    <t>Alternative treatment: secured by real state</t>
  </si>
  <si>
    <t>Dilution risk: Total purchased receivables</t>
  </si>
  <si>
    <t>This item is included in "OPR Details", but not in "OPR".</t>
  </si>
  <si>
    <t>In the risk weights, it is used the item "past due" instead of "past due items"</t>
  </si>
  <si>
    <t>Trading book</t>
  </si>
  <si>
    <t>Banking book</t>
  </si>
  <si>
    <t>Prudential portfolios</t>
  </si>
  <si>
    <t>Guarantees</t>
  </si>
  <si>
    <t>Credit derivatives</t>
  </si>
  <si>
    <t>Funded credit protection</t>
  </si>
  <si>
    <t>Alternative : CR SA</t>
  </si>
  <si>
    <t>Other funded credit protection</t>
  </si>
  <si>
    <t>Alternative : CR IRB</t>
  </si>
  <si>
    <t>Other eligible collateral</t>
  </si>
  <si>
    <t>Real estate</t>
  </si>
  <si>
    <t>This item has a different definition that the one of the same name in the IRB approach.</t>
  </si>
  <si>
    <t>Eligible financial collateral</t>
  </si>
  <si>
    <t>Other physical collateral</t>
  </si>
  <si>
    <t>Receivables</t>
  </si>
  <si>
    <t>Is it the same type of protection used for substitution effects than when the LGD estimates are taken into account? Must the name of column (060) in CR IRB be "Other funded credit protection" or  "Funded credit protection"?.</t>
  </si>
  <si>
    <t>Item Type</t>
  </si>
  <si>
    <t>Comment</t>
  </si>
  <si>
    <t>Capital requirements</t>
  </si>
  <si>
    <t>Name</t>
  </si>
  <si>
    <t>Explicit dimension</t>
  </si>
  <si>
    <t>Total</t>
  </si>
  <si>
    <t>Corporate finance</t>
  </si>
  <si>
    <t>Trading and sales</t>
  </si>
  <si>
    <t>Retail brokerage</t>
  </si>
  <si>
    <t>Retail banking</t>
  </si>
  <si>
    <t>Payment and settlement</t>
  </si>
  <si>
    <t>Agency services</t>
  </si>
  <si>
    <t>Asset management</t>
  </si>
  <si>
    <t>Execution delivery &amp; process management</t>
  </si>
  <si>
    <t>Non allocated (TSA only)</t>
  </si>
  <si>
    <t>Gross income</t>
  </si>
  <si>
    <t>Loans and advances</t>
  </si>
  <si>
    <t>Employment practices and workplace safety</t>
  </si>
  <si>
    <t>Clients, products and business practices</t>
  </si>
  <si>
    <t>Damage to physical assets</t>
  </si>
  <si>
    <t>Business disruption and system failures</t>
  </si>
  <si>
    <t>Securities financing transactions</t>
  </si>
  <si>
    <t>Derivates and long settlement transactions</t>
  </si>
  <si>
    <t>From contractual cross product netting</t>
  </si>
  <si>
    <t>Commercial banking</t>
  </si>
  <si>
    <t>Corporate items</t>
  </si>
  <si>
    <t>Internal fraud</t>
  </si>
  <si>
    <t>External fraud</t>
  </si>
  <si>
    <t>Retail</t>
  </si>
  <si>
    <t>Past due items</t>
  </si>
  <si>
    <t>Regulatory high-risk categories</t>
  </si>
  <si>
    <t>Covered bonds</t>
  </si>
  <si>
    <t>Short-term claims on institutions and corporates</t>
  </si>
  <si>
    <t>Other items</t>
  </si>
  <si>
    <t>Securitisation positions</t>
  </si>
  <si>
    <t>Institutions</t>
  </si>
  <si>
    <t>Retail-  Other SME</t>
  </si>
  <si>
    <t>Retail-  Other non- SME</t>
  </si>
  <si>
    <t>Equity</t>
  </si>
  <si>
    <t>Other non credit obligation assets</t>
  </si>
  <si>
    <t>Regional governments or local authorities</t>
  </si>
  <si>
    <t>Multilateral developments banks</t>
  </si>
  <si>
    <t>International organizations</t>
  </si>
  <si>
    <t>Corporate</t>
  </si>
  <si>
    <t>Claims in the form of CIU</t>
  </si>
  <si>
    <t>Government</t>
  </si>
  <si>
    <t>The names of these exposure classes are the same than for the standardised approach but their definitions are different. For that reason, these members must have a different name</t>
  </si>
  <si>
    <t>Central banks and central governments</t>
  </si>
  <si>
    <t>It is necessary to clarify if the definitions of these exposure classes are the same than in the "Standardised approach (TOTAL)" or different. The reason is that for the details it is asked information on the amount of these exposure classes that are "Past due" or "Secured by real state"</t>
  </si>
  <si>
    <t>Retail- Qualifying revolving</t>
  </si>
  <si>
    <t>FROM</t>
  </si>
  <si>
    <t>TO</t>
  </si>
  <si>
    <t>SOF</t>
  </si>
  <si>
    <t>SCR</t>
  </si>
  <si>
    <t>SSD</t>
  </si>
  <si>
    <t>SCC</t>
  </si>
  <si>
    <t>SMR</t>
  </si>
  <si>
    <t>SOR</t>
  </si>
  <si>
    <t>SFO</t>
  </si>
  <si>
    <t>SOT</t>
  </si>
  <si>
    <t>SMI</t>
  </si>
  <si>
    <t>Goverment</t>
  </si>
  <si>
    <t>Intitutions</t>
  </si>
  <si>
    <t>Geographical area</t>
  </si>
  <si>
    <t>Impaired / Unimpaired</t>
  </si>
  <si>
    <t>Risk type</t>
  </si>
  <si>
    <t>Index from 1 to NNN  [GS, CR EQU IRB]</t>
  </si>
  <si>
    <t>This dimension is neccessary to ennumerate Entities within scope of consolidation (GS) and Obligor grade or pool. [CR IRB, CR EQU IRB]</t>
  </si>
  <si>
    <t>NNNN</t>
  </si>
  <si>
    <t>N001</t>
  </si>
  <si>
    <t>N002</t>
  </si>
  <si>
    <t>N003</t>
  </si>
  <si>
    <t>N004</t>
  </si>
  <si>
    <t>N005</t>
  </si>
  <si>
    <t>Needs an Index from 1 to NNN  [GS, CR EQU IRB]. See Family of Dimensions GA</t>
  </si>
  <si>
    <t>Obligor grade or pool nnnn</t>
  </si>
  <si>
    <t>Memorandum items [GS]</t>
  </si>
  <si>
    <t>Format?</t>
  </si>
  <si>
    <t>N006</t>
  </si>
  <si>
    <t>N007</t>
  </si>
  <si>
    <t>N008</t>
  </si>
  <si>
    <t>N009</t>
  </si>
  <si>
    <t>N010</t>
  </si>
  <si>
    <t>Please Select Display Type on Templates:</t>
  </si>
  <si>
    <t>TI_1</t>
  </si>
  <si>
    <t>TI_2</t>
  </si>
  <si>
    <t>TI_3</t>
  </si>
  <si>
    <t>SE_1</t>
  </si>
  <si>
    <t>SE_2</t>
  </si>
  <si>
    <t>SE_3</t>
  </si>
  <si>
    <t>SE_4</t>
  </si>
  <si>
    <t>SE_5</t>
  </si>
  <si>
    <t>SE_6</t>
  </si>
  <si>
    <t>SE_7</t>
  </si>
  <si>
    <t>SE_8</t>
  </si>
  <si>
    <t>SE_9</t>
  </si>
  <si>
    <t>RT_1</t>
  </si>
  <si>
    <t>PO_1</t>
  </si>
  <si>
    <t>PI_1</t>
  </si>
  <si>
    <t>PI_2</t>
  </si>
  <si>
    <t>PI_3</t>
  </si>
  <si>
    <t>PI_4</t>
  </si>
  <si>
    <t>PI_5</t>
  </si>
  <si>
    <t>IU_1</t>
  </si>
  <si>
    <t>IU_2</t>
  </si>
  <si>
    <t>GA_1</t>
  </si>
  <si>
    <t>GA_2</t>
  </si>
  <si>
    <t>GA_3</t>
  </si>
  <si>
    <t>GA_4</t>
  </si>
  <si>
    <t>EC_1</t>
  </si>
  <si>
    <t>EC_2</t>
  </si>
  <si>
    <t>EC_3</t>
  </si>
  <si>
    <t>EC_4</t>
  </si>
  <si>
    <t>OPEN DIMENSION?</t>
  </si>
  <si>
    <t>CU_1</t>
  </si>
  <si>
    <t>CU_2</t>
  </si>
  <si>
    <t>CG_1</t>
  </si>
  <si>
    <t>CG_2</t>
  </si>
  <si>
    <t>AT_1</t>
  </si>
  <si>
    <t>AP_4</t>
  </si>
  <si>
    <t>AP_3</t>
  </si>
  <si>
    <t>AP_1</t>
  </si>
  <si>
    <t>AP_2</t>
  </si>
  <si>
    <t>MC_1</t>
  </si>
  <si>
    <t>MC_2</t>
  </si>
  <si>
    <t>MC_3</t>
  </si>
  <si>
    <t>MC_4</t>
  </si>
  <si>
    <t>MC_5</t>
  </si>
  <si>
    <t>MC_6</t>
  </si>
  <si>
    <t>MC_8</t>
  </si>
  <si>
    <t>MC_9</t>
  </si>
  <si>
    <t>MC_10</t>
  </si>
  <si>
    <t>MC_11</t>
  </si>
  <si>
    <t>MC_12</t>
  </si>
  <si>
    <t>MC_13</t>
  </si>
  <si>
    <t xml:space="preserve"> </t>
  </si>
  <si>
    <t>Same than</t>
  </si>
  <si>
    <t xml:space="preserve"> Is it a Total?</t>
  </si>
  <si>
    <t>Total affiliates (GS)</t>
  </si>
  <si>
    <t>Entity Name</t>
  </si>
  <si>
    <t>Entity Code</t>
  </si>
  <si>
    <t xml:space="preserve">  Regulated Entity: YES / NO</t>
  </si>
  <si>
    <t>Scope of Data: Solo (S) OR SubConsolidated (SC)</t>
  </si>
  <si>
    <t>Share of holding (%)</t>
  </si>
  <si>
    <t>SA exposures classes excluding securitisation positions</t>
  </si>
  <si>
    <t>Securitisation positions SA</t>
  </si>
  <si>
    <t>Unrated (1250%)</t>
  </si>
  <si>
    <t>Look-through</t>
  </si>
  <si>
    <t xml:space="preserve">of which: Second loss in ABCP </t>
  </si>
  <si>
    <t>ID</t>
  </si>
  <si>
    <t>Central Governments and central banks</t>
  </si>
  <si>
    <t>Dimension</t>
  </si>
  <si>
    <t>There are two items that are percentages in the "Amount type" dimension, and even others in Main Category dimension</t>
  </si>
  <si>
    <t>Credit Risk Mitigation Techniques with substitution effects on the exposure</t>
  </si>
  <si>
    <t>Credit Risk Mitigation. Comprehensive method</t>
  </si>
  <si>
    <t>Credit Risk Mitigation, Funded credit protection, Financial collateral</t>
  </si>
  <si>
    <t>CR SA</t>
  </si>
  <si>
    <t xml:space="preserve">Off-balance sheet items by conversion factors </t>
  </si>
  <si>
    <t>Exposures: Transactions subject to (arising from) counterparty credit risk</t>
  </si>
  <si>
    <r>
      <t xml:space="preserve">In tables </t>
    </r>
    <r>
      <rPr>
        <sz val="11"/>
        <color rgb="FFFF0000"/>
        <rFont val="Calibri"/>
        <family val="2"/>
        <scheme val="minor"/>
      </rPr>
      <t xml:space="preserve">CR SA and </t>
    </r>
    <r>
      <rPr>
        <sz val="11"/>
        <color theme="1"/>
        <rFont val="Calibri"/>
        <family val="2"/>
        <scheme val="minor"/>
      </rPr>
      <t xml:space="preserve"> CR IRB, for this item it is used also the name "Arising from counterparty credit risk". The name should be the same.</t>
    </r>
  </si>
  <si>
    <t>Without credit assessment by a nominate ECAI</t>
  </si>
  <si>
    <t>Breakdown of exposures by exposure type</t>
  </si>
  <si>
    <t>Other risk weights</t>
  </si>
  <si>
    <t>Standardised approach (CR SA Total). The definitions of the exposure classes in SA and IRB are different even when they use the same name. For that reason, the members must have different  IT "name".</t>
  </si>
  <si>
    <t xml:space="preserve">Breakdown of exposures by exposure classes, </t>
  </si>
  <si>
    <t>Retail, of which: SME</t>
  </si>
  <si>
    <t>Equity IRB</t>
  </si>
  <si>
    <t>Securitisation positions IRB</t>
  </si>
  <si>
    <t>ISO country code</t>
  </si>
  <si>
    <t>Credit, counterparty credit,  dilution risks, free deliverie and settlement/delivery risk</t>
  </si>
  <si>
    <t xml:space="preserve">Market risk (Positions, foreign exchange and commodity risks) </t>
  </si>
  <si>
    <r>
      <t xml:space="preserve">[CA MKR] </t>
    </r>
    <r>
      <rPr>
        <sz val="11"/>
        <color rgb="FFFF0000"/>
        <rFont val="Calibri"/>
        <family val="2"/>
        <scheme val="minor"/>
      </rPr>
      <t>?</t>
    </r>
  </si>
  <si>
    <t>Total Capital Requirements (in contribution to risks)</t>
  </si>
  <si>
    <t xml:space="preserve">Total Own funds </t>
  </si>
  <si>
    <t>Please Select your Language:</t>
  </si>
  <si>
    <t>Fondos propios para propósito de solvencia [CA, GS]</t>
  </si>
  <si>
    <t>Requerimientos de Capital [CA, GS]</t>
  </si>
  <si>
    <t>Riesgo Operational [OPR]</t>
  </si>
  <si>
    <t>Cargas fijas [CA]</t>
  </si>
  <si>
    <t>Otros y requerimientos transitorios de capital [CA]</t>
  </si>
  <si>
    <t>Items de Memorando [CA]</t>
  </si>
  <si>
    <t>Riesgo de Mercado (Posiciones, cambios de divisas y riesgos commodity ) [CA MKR]</t>
  </si>
  <si>
    <t xml:space="preserve">Riesgo de liquidación/entrega </t>
  </si>
  <si>
    <t>Riesgo de crédito (crédito, contrapartida de crédito, riesgo de dilución y entrega)</t>
  </si>
  <si>
    <t xml:space="preserve">Riesgo de crédito y riesgo de liquidación / entrega </t>
  </si>
  <si>
    <t>GERMAN LABEL</t>
  </si>
  <si>
    <t>Desglose de exposiciones por ponderación de riesgo</t>
  </si>
  <si>
    <t>Ponderación 10%</t>
  </si>
  <si>
    <t>Ponderación 20%</t>
  </si>
  <si>
    <t>Ponderación 35%</t>
  </si>
  <si>
    <t>Ponderación 50%</t>
  </si>
  <si>
    <t>Ponderación 70%</t>
  </si>
  <si>
    <t>Ponderación 75%</t>
  </si>
  <si>
    <t>Ponderación100%</t>
  </si>
  <si>
    <t>Ponderación 150%</t>
  </si>
  <si>
    <t>Ponderación 200%</t>
  </si>
  <si>
    <t>Otras ponderaciones</t>
  </si>
  <si>
    <t>Breakdown of exposures by german labels</t>
  </si>
  <si>
    <t>0% german label</t>
  </si>
  <si>
    <t>20% german label</t>
  </si>
  <si>
    <t>35% german label</t>
  </si>
  <si>
    <t>50% german label</t>
  </si>
  <si>
    <t>70% german label</t>
  </si>
  <si>
    <t>75% german label</t>
  </si>
  <si>
    <t>100% german label</t>
  </si>
  <si>
    <t>150% german label</t>
  </si>
  <si>
    <t>200% german label</t>
  </si>
  <si>
    <t>Other german labels</t>
  </si>
  <si>
    <t>10% german label</t>
  </si>
  <si>
    <t>Breakdown of exposures by risk weights</t>
  </si>
  <si>
    <t>en</t>
  </si>
  <si>
    <t>Unfunded credit protection</t>
  </si>
  <si>
    <t>Credit Risk Mitigation, LGD estimates (excluding double default treatment)</t>
  </si>
  <si>
    <t>Credit Risk Mitigation, Double default treatment</t>
  </si>
  <si>
    <t xml:space="preserve">IRB approaches when neither own estimates of LGD non conversion factors are used </t>
  </si>
  <si>
    <t xml:space="preserve">On-balance sheet </t>
  </si>
  <si>
    <t>The name of this item is different for SA than for IRB, although the concept is the same. We propose to use the name "On balance sheet items" only, deleting "subject to credit risk"</t>
  </si>
  <si>
    <t>The name of this item is different for SA than for IRB, although the concept is the same. We propose to use the name "Off balance sheet items"only, deleting "subject to credit risk". Does the definition of "off balance sheet items" for prudential purposes include credit derivatives sold that do not meet the definition of financial guarantees of IFRS?</t>
  </si>
  <si>
    <t>Off-balance sheet</t>
  </si>
  <si>
    <t>[CR IRB]</t>
  </si>
  <si>
    <t xml:space="preserve">Country code </t>
  </si>
  <si>
    <t>[GS, CR IRB and MKR SA EQU] This dimension is neccessary to indentify the country code of origen exposures assigned to obligor grades or pools [CR IRB]</t>
  </si>
  <si>
    <t>1 of NNNN</t>
  </si>
  <si>
    <t>2 of NNNN</t>
  </si>
  <si>
    <t>3 of NNNN</t>
  </si>
  <si>
    <t>4 of NNNN</t>
  </si>
  <si>
    <t>5 of NNNN</t>
  </si>
  <si>
    <t>6 of NNNN</t>
  </si>
  <si>
    <t>7 of NNNN</t>
  </si>
  <si>
    <t>8 of NNNN</t>
  </si>
  <si>
    <t>9 of NNNN</t>
  </si>
  <si>
    <t>10 of NNNN</t>
  </si>
  <si>
    <t>NNNN of NNNN</t>
  </si>
  <si>
    <t>Used only as Notational Text [CR IRB]</t>
  </si>
  <si>
    <t>461-N</t>
  </si>
  <si>
    <t>Entities within scope of consolidation</t>
  </si>
  <si>
    <r>
      <t xml:space="preserve">Contribution to </t>
    </r>
    <r>
      <rPr>
        <b/>
        <sz val="11"/>
        <color rgb="FFFF0000"/>
        <rFont val="Calibri"/>
        <family val="2"/>
        <scheme val="minor"/>
      </rPr>
      <t xml:space="preserve">risks </t>
    </r>
  </si>
  <si>
    <t>[GS]</t>
  </si>
  <si>
    <t>Contribution to own funds</t>
  </si>
  <si>
    <t xml:space="preserve"> [GS]</t>
  </si>
  <si>
    <t>Used only as Notational Text  [GS]</t>
  </si>
  <si>
    <t xml:space="preserve">Contribution to risks </t>
  </si>
  <si>
    <t>es</t>
  </si>
  <si>
    <t>de</t>
  </si>
  <si>
    <t>Column to display:</t>
  </si>
  <si>
    <t>Language</t>
  </si>
  <si>
    <t>E</t>
  </si>
  <si>
    <t>F</t>
  </si>
  <si>
    <t>G</t>
  </si>
  <si>
    <t>EN</t>
  </si>
  <si>
    <t>ES</t>
  </si>
  <si>
    <t>DE</t>
  </si>
  <si>
    <t>Cell</t>
  </si>
  <si>
    <t>Book</t>
  </si>
  <si>
    <t>Sheet</t>
  </si>
  <si>
    <t>Range</t>
  </si>
  <si>
    <t>2013 CA!$D$164</t>
  </si>
  <si>
    <t>CP04A2.xlsx</t>
  </si>
  <si>
    <t>2013 CA</t>
  </si>
  <si>
    <t>D4:D216</t>
  </si>
  <si>
    <t>2013 - CR IRB !$E$7</t>
  </si>
  <si>
    <t>2013 - CA Annex</t>
  </si>
  <si>
    <t>B5:B236</t>
  </si>
  <si>
    <t>2013 CA!$D$165</t>
  </si>
  <si>
    <t>C6:C236</t>
  </si>
  <si>
    <t>2013 CA!$D$172</t>
  </si>
  <si>
    <t>2013 - Group Solvency</t>
  </si>
  <si>
    <t>D4:AC6</t>
  </si>
  <si>
    <t>2013 CA!$D$185</t>
  </si>
  <si>
    <t>C8:C20</t>
  </si>
  <si>
    <t>2013 - CR EQU IRB !$B$11</t>
  </si>
  <si>
    <t>CP04A3.xlsx</t>
  </si>
  <si>
    <t>2013 CR SA Total</t>
  </si>
  <si>
    <t>D6:AM9</t>
  </si>
  <si>
    <t>2013 - CR EQU IRB !$B$18</t>
  </si>
  <si>
    <t>C11:C57</t>
  </si>
  <si>
    <t>2013 - CR EQU IRB !$B$23</t>
  </si>
  <si>
    <t>2013 CR SA Details</t>
  </si>
  <si>
    <t>D5:AA8</t>
  </si>
  <si>
    <t>2013 CA!$D$186</t>
  </si>
  <si>
    <t>C10:C36</t>
  </si>
  <si>
    <t>2013 - CR SEC IRB!$V$4</t>
  </si>
  <si>
    <t xml:space="preserve">2013 - CR IRB </t>
  </si>
  <si>
    <t>D7:AF11</t>
  </si>
  <si>
    <t>2013 - CR SEC IRB!$AH$4</t>
  </si>
  <si>
    <t>C13:C44</t>
  </si>
  <si>
    <t>2013 - CR SEC IRB!$AI$4</t>
  </si>
  <si>
    <t xml:space="preserve">2013 - CR EQU IRB </t>
  </si>
  <si>
    <t>C5:Q8</t>
  </si>
  <si>
    <t>2013 - CR SEC IRB!$AK$4</t>
  </si>
  <si>
    <t>B10:B23</t>
  </si>
  <si>
    <t>2013 - CR SEC IRB!$AM$4</t>
  </si>
  <si>
    <t xml:space="preserve">2013 - CR TB SETT </t>
  </si>
  <si>
    <t>F4:H4</t>
  </si>
  <si>
    <t>2013 - CR EQU IRB !$B$10</t>
  </si>
  <si>
    <t>D6:D11</t>
  </si>
  <si>
    <t>2013 CA!$D$187</t>
  </si>
  <si>
    <t>2013 - CR SEC SA</t>
  </si>
  <si>
    <t>C3:AM5</t>
  </si>
  <si>
    <t>2013 - MKR SA TDI !$B$10</t>
  </si>
  <si>
    <t>B7:B30</t>
  </si>
  <si>
    <t>2013 - MKR SA TDI !$B$37</t>
  </si>
  <si>
    <t>2013 - CR SEC IRB</t>
  </si>
  <si>
    <t>C3:AV5</t>
  </si>
  <si>
    <t>2013 CA!$D$146</t>
  </si>
  <si>
    <t>B7:B37</t>
  </si>
  <si>
    <t>2013 - CR SEC Details</t>
  </si>
  <si>
    <t>B4:AW7</t>
  </si>
  <si>
    <t>CP04A4.xlsx</t>
  </si>
  <si>
    <t>2013 - OPR</t>
  </si>
  <si>
    <t>D4:R6</t>
  </si>
  <si>
    <t>2013 - MKR SA TDI !$B$46</t>
  </si>
  <si>
    <t>C8:C22</t>
  </si>
  <si>
    <t>2013 - MKR SA TDI !$C$47</t>
  </si>
  <si>
    <t>2013 - OPR Details</t>
  </si>
  <si>
    <t>E4:O5</t>
  </si>
  <si>
    <t>2013 - MKR SA TDI !$C$48</t>
  </si>
  <si>
    <t>B7:C46</t>
  </si>
  <si>
    <t>2013 - MKR SA TDI !$C$52</t>
  </si>
  <si>
    <t>CP04A5.xlsx</t>
  </si>
  <si>
    <t xml:space="preserve">2013 - MKR SA TDI </t>
  </si>
  <si>
    <t>F5:O7</t>
  </si>
  <si>
    <t>2013 - MKR SA TDI !$C$53</t>
  </si>
  <si>
    <t>B9:D60</t>
  </si>
  <si>
    <t>2013 - MKR SA TDI !$C$54</t>
  </si>
  <si>
    <t>2013 - MKR SA EQU</t>
  </si>
  <si>
    <t>F6:M9</t>
  </si>
  <si>
    <t>2013 - MKR SA TDI !$B$55</t>
  </si>
  <si>
    <t>B11:D23</t>
  </si>
  <si>
    <t>2013 - MKR SA TDI !$B$58</t>
  </si>
  <si>
    <t>2013 - MKR SA FX</t>
  </si>
  <si>
    <t>F4:S7</t>
  </si>
  <si>
    <t>2013 CA!$D$147</t>
  </si>
  <si>
    <t>B9:D39</t>
  </si>
  <si>
    <t>2013 - MKR SA EQU!$D$22</t>
  </si>
  <si>
    <t>2013 - MKR SA COM</t>
  </si>
  <si>
    <t>G4:O7</t>
  </si>
  <si>
    <t>2013 - MKR SA TDI !$C$59</t>
  </si>
  <si>
    <t>B9:D49</t>
  </si>
  <si>
    <t>2013 - MKR SA TDI !$C$60</t>
  </si>
  <si>
    <t>2013 - MKR IM</t>
  </si>
  <si>
    <t>E4:K5</t>
  </si>
  <si>
    <t>2013 - MKR SA EQU!$D$23</t>
  </si>
  <si>
    <t>C7:C18</t>
  </si>
  <si>
    <t>2013 - MKR SA EQU!$B$12</t>
  </si>
  <si>
    <t>2013 - MKR SA EQU!$C$13</t>
  </si>
  <si>
    <t>2013 - MKR SA EQU!$C$14</t>
  </si>
  <si>
    <t>2013 - MKR SA EQU!$B$15</t>
  </si>
  <si>
    <t>2013 - MKR SA EQU!$C$16</t>
  </si>
  <si>
    <t>2013 - MKR SA EQU!$C$17</t>
  </si>
  <si>
    <t>2013 - MKR SA EQU!$B$18</t>
  </si>
  <si>
    <t>2013 CA!$D$163</t>
  </si>
  <si>
    <t>2013 - MKR SA EQU!$B$21</t>
  </si>
  <si>
    <t>2013 - MKR SA FX!$B$12</t>
  </si>
  <si>
    <t>2013 - MKR SA FX!$B$13</t>
  </si>
  <si>
    <t>2013 - MKR SA FX!$B$14</t>
  </si>
  <si>
    <t>2013 - MKR SA FX!$B$15</t>
  </si>
  <si>
    <t>2013 - MKR SA FX!$D$16</t>
  </si>
  <si>
    <t>2013 - MKR SA FX!$D$17</t>
  </si>
  <si>
    <t>2013 - CR SEC SA!$X$4</t>
  </si>
  <si>
    <t>2013 - MKR SA COM!$C$15</t>
  </si>
  <si>
    <t>2013 - MKR SA COM!$C$28</t>
  </si>
  <si>
    <t>2013 - MKR SA COM!$C$41</t>
  </si>
  <si>
    <t>2013 - MKR SA COM!$C$46</t>
  </si>
  <si>
    <t>2013 - MKR SA COM!$D$47</t>
  </si>
  <si>
    <t>2013 - MKR SA COM!$D$48</t>
  </si>
  <si>
    <t>2013 - MKR SA COM!$C$49</t>
  </si>
  <si>
    <t>2013 - MKR IM!$C$10</t>
  </si>
  <si>
    <t>2013 - MKR IM!$C$13</t>
  </si>
  <si>
    <t>2013 - MKR IM!$C$17</t>
  </si>
  <si>
    <t>2013 - CR SEC SA!$AC$4</t>
  </si>
  <si>
    <t>2013 - MKR IM!$C$11</t>
  </si>
  <si>
    <t>2013 - MKR IM!$C$14</t>
  </si>
  <si>
    <t>2013 - MKR IM!$C$18</t>
  </si>
  <si>
    <t>2013 - OPR!$C$8</t>
  </si>
  <si>
    <t>2013 CA!$D$197</t>
  </si>
  <si>
    <t>2013 - OPR!$C$9</t>
  </si>
  <si>
    <t>2013 CA!$D$198</t>
  </si>
  <si>
    <t>2013 - OPR!$C$22</t>
  </si>
  <si>
    <t>2013 CA!$D$199</t>
  </si>
  <si>
    <t>2013 - CR IRB !$C$21</t>
  </si>
  <si>
    <t>2013 - CR IRB !$C$28</t>
  </si>
  <si>
    <t>2013 - CR IRB !$C$33</t>
  </si>
  <si>
    <t>2013 - CR SEC SA!$AD$4</t>
  </si>
  <si>
    <t>2013 - CR IRB !$C$42</t>
  </si>
  <si>
    <t>2013 - CR IRB !$C$43</t>
  </si>
  <si>
    <t>2013 - CR IRB !$C$44</t>
  </si>
  <si>
    <t>2013 - CR SEC SA!$AE$5</t>
  </si>
  <si>
    <t>2013 CR SA Details!$G$5</t>
  </si>
  <si>
    <t>2013 - CR SEC SA!$I$3</t>
  </si>
  <si>
    <t>2013 CR SA Total!$G$6</t>
  </si>
  <si>
    <t>2013 CR SA Total!$L$7</t>
  </si>
  <si>
    <t>2013 CR SA Details!$L$6</t>
  </si>
  <si>
    <t>2013 - CR IRB !$K$8</t>
  </si>
  <si>
    <t>2013 - CR SEC SA!$L$4</t>
  </si>
  <si>
    <t>2013 - CR SEC IRB!$J$4</t>
  </si>
  <si>
    <t>2013 - CR EQU IRB !$G$6</t>
  </si>
  <si>
    <t>2013 CR SA Total!$M$8</t>
  </si>
  <si>
    <t>2013 CR SA Details!$M$7</t>
  </si>
  <si>
    <t>2013 - CR IRB !$L$9</t>
  </si>
  <si>
    <t>2013 - CR SEC SA!$M$5</t>
  </si>
  <si>
    <t>2013 - CR SEC IRB!$K$5</t>
  </si>
  <si>
    <t>2013 CR SA Details!$L$7</t>
  </si>
  <si>
    <t>2013 - CR IRB !$K$9</t>
  </si>
  <si>
    <t>2013 - CR SEC SA!$E$4</t>
  </si>
  <si>
    <t>2013 - CR SEC SA!$L$5</t>
  </si>
  <si>
    <t>2013 - CR SEC IRB!$E$4</t>
  </si>
  <si>
    <t>2013 - CR SEC IRB!$J$5</t>
  </si>
  <si>
    <t>2013 CR SA Total!$L$8</t>
  </si>
  <si>
    <t>2013 - CR EQU IRB !$G$7</t>
  </si>
  <si>
    <t>2013 - CR IRB !$M$7</t>
  </si>
  <si>
    <t>2013 CR SA Details!$N$5</t>
  </si>
  <si>
    <t>2013 - CR SEC SA!$N$3</t>
  </si>
  <si>
    <t>2013 - CR SEC IRB!$L$3</t>
  </si>
  <si>
    <t>2013 CR SA Total!$N$6</t>
  </si>
  <si>
    <t>2013 CR SA Total!$S$6</t>
  </si>
  <si>
    <t>2013 CR SA Details!$S$5</t>
  </si>
  <si>
    <t>2013 - CR SEC SA!$P$3</t>
  </si>
  <si>
    <t>2013 - CR SEC IRB!$N$3</t>
  </si>
  <si>
    <t>2013 CR SA Details!$X$5</t>
  </si>
  <si>
    <t>2013 - CR IRB !$O$7</t>
  </si>
  <si>
    <t>2013 - CR SEC SA!$U$3</t>
  </si>
  <si>
    <t>2013 - CR SEC IRB!$S$3</t>
  </si>
  <si>
    <t>2013 CR SA Total!$X$6</t>
  </si>
  <si>
    <t>2013 - CR EQU IRB !$K$5</t>
  </si>
  <si>
    <t>2013 - CR SEC SA!$V$4</t>
  </si>
  <si>
    <t>2013 - CR SEC IRB!$T$4</t>
  </si>
  <si>
    <t>2013 - CR SEC IRB!$AO$3</t>
  </si>
  <si>
    <t>2013 CR SA Total!$AL$6</t>
  </si>
  <si>
    <t>2013 - CR EQU IRB !$N$5</t>
  </si>
  <si>
    <t>2013 CR SA Details!$Z$5</t>
  </si>
  <si>
    <t>2013 - CR IRB !$AB$7</t>
  </si>
  <si>
    <t>2013 - CR SEC SA!$AG$3</t>
  </si>
  <si>
    <t>2013 - CR SEC IRB!$AP$3</t>
  </si>
  <si>
    <t>2013 - CR SEC SA!$AI$3</t>
  </si>
  <si>
    <t>2013 - CR SEC IRB!$AR$3</t>
  </si>
  <si>
    <t>2013 - CR SEC SA!$AJ$3</t>
  </si>
  <si>
    <t>2013 - CR SEC IRB!$AS$3</t>
  </si>
  <si>
    <t>2013 CR SA Details!$AA$5</t>
  </si>
  <si>
    <t>2013 - CR IRB !$AC$7</t>
  </si>
  <si>
    <t>2013 - CR SEC SA!$AM$3</t>
  </si>
  <si>
    <t>2013 - CR SEC IRB!$AV$3</t>
  </si>
  <si>
    <t>2013 CR SA Total!$AM$6</t>
  </si>
  <si>
    <t>2013 - CR EQU IRB !$O$5</t>
  </si>
  <si>
    <t>2013 - CR SEC SA!$AK$3</t>
  </si>
  <si>
    <t>2013 - CR SEC IRB!$AT$3</t>
  </si>
  <si>
    <t>2013 - CR SEC SA!$AL$3</t>
  </si>
  <si>
    <t>2013 - CR SEC IRB!$AU$3</t>
  </si>
  <si>
    <t>2013 CR SA Total!$H$7</t>
  </si>
  <si>
    <t>2013 CR SA Total!$P$7</t>
  </si>
  <si>
    <t>2013 CR SA Details!$P$6</t>
  </si>
  <si>
    <t>2013 CR SA Details!$Q$6</t>
  </si>
  <si>
    <t>2013 CR SA Total!$Q$7</t>
  </si>
  <si>
    <t>2013 - CR SEC SA!$C$3</t>
  </si>
  <si>
    <t>2013 - CR SEC IRB!$C$3</t>
  </si>
  <si>
    <t>2013 - CR SEC SA!$F$4</t>
  </si>
  <si>
    <t>2013 - CR SEC IRB!$F$4</t>
  </si>
  <si>
    <t>2013 - CR SEC SA!$AF$5</t>
  </si>
  <si>
    <t>2013 - CR SEC IRB!$AJ$5</t>
  </si>
  <si>
    <t>2013 - CR SEC IRB!$AL$5</t>
  </si>
  <si>
    <t>2013 - CR SEC IRB!$AN$5</t>
  </si>
  <si>
    <t>2013 - CR IRB !$E$9</t>
  </si>
  <si>
    <t>2013 - CR EQU IRB !$C$7</t>
  </si>
  <si>
    <t>2013 - CR EQU IRB !$M$5</t>
  </si>
  <si>
    <t>2013 - CR IRB !$Z$7</t>
  </si>
  <si>
    <t>2013 - CR IRB !$AA$7</t>
  </si>
  <si>
    <t>2013 - CR IRB !$AD$8</t>
  </si>
  <si>
    <t>2013 - CR EQU IRB !$P$6</t>
  </si>
  <si>
    <t>2013 - CR IRB !$AF$8</t>
  </si>
  <si>
    <t>2013 - CR TB SETT !$H$4</t>
  </si>
  <si>
    <t>2013 - CR TB SETT !$F$4</t>
  </si>
  <si>
    <t>2013 - CR TB SETT !$G$4</t>
  </si>
  <si>
    <t>2013 CA!$D$189</t>
  </si>
  <si>
    <t>2013 - MKR SA TDI !$O$5</t>
  </si>
  <si>
    <t>2013 - MKR SA EQU!$M$6</t>
  </si>
  <si>
    <t>2013 - MKR SA FX!$S$4</t>
  </si>
  <si>
    <t>2013 - MKR SA COM!$O$4</t>
  </si>
  <si>
    <t>2013 - MKR IM!$I$4</t>
  </si>
  <si>
    <t>2013 - MKR SA TDI !$F$6</t>
  </si>
  <si>
    <t>2013 - MKR SA EQU!$F$7</t>
  </si>
  <si>
    <t>2013 - MKR SA FX!$G$4</t>
  </si>
  <si>
    <t>2013 - MKR SA COM!$G$4</t>
  </si>
  <si>
    <t>2013 - MKR SA TDI !$F$7</t>
  </si>
  <si>
    <t>2013 - MKR SA EQU!$F$8</t>
  </si>
  <si>
    <t>2013 - MKR SA FX!$G$5</t>
  </si>
  <si>
    <t>2013 - MKR SA COM!$G$5</t>
  </si>
  <si>
    <t>2013 - MKR SA TDI !$G$7</t>
  </si>
  <si>
    <t>2013 - MKR SA EQU!$G$8</t>
  </si>
  <si>
    <t>2013 - MKR SA FX!$H$5</t>
  </si>
  <si>
    <t>2013 - MKR SA COM!$H$5</t>
  </si>
  <si>
    <t>2013 - MKR SA TDI !$I$6</t>
  </si>
  <si>
    <t>2013 - MKR SA EQU!$I$7</t>
  </si>
  <si>
    <t>2013 - MKR SA FX!$K$4</t>
  </si>
  <si>
    <t>2013 - MKR SA COM!$K$4</t>
  </si>
  <si>
    <t>2013 - MKR SA TDI !$I$7</t>
  </si>
  <si>
    <t>2013 - MKR SA EQU!$I$9</t>
  </si>
  <si>
    <t>2013 - MKR SA FX!$K$7</t>
  </si>
  <si>
    <t>2013 - MKR SA COM!$K$7</t>
  </si>
  <si>
    <t>2013 - MKR SA TDI !$J$7</t>
  </si>
  <si>
    <t>2013 - MKR SA EQU!$J$9</t>
  </si>
  <si>
    <t>2013 - MKR SA FX!$L$7</t>
  </si>
  <si>
    <t>2013 - MKR SA COM!$L$7</t>
  </si>
  <si>
    <t>2013 - MKR SA TDI !$M$6</t>
  </si>
  <si>
    <t>2013 - MKR SA EQU!$K$7</t>
  </si>
  <si>
    <t>2013 - MKR SA COM!$M$4</t>
  </si>
  <si>
    <t>2013 - MKR SA FX!$M$4</t>
  </si>
  <si>
    <t>2013 - MKR SA FX!$M$7</t>
  </si>
  <si>
    <t>2013 - MKR SA FX!$N$7</t>
  </si>
  <si>
    <t>2013 CA!$D$145</t>
  </si>
  <si>
    <t>2013 - MKR SA FX!$O$7</t>
  </si>
  <si>
    <t>2013 - MKR IM!$E$4</t>
  </si>
  <si>
    <t>2013 - MKR IM!$F$4</t>
  </si>
  <si>
    <t>2013 - MKR IM!$G$4</t>
  </si>
  <si>
    <t>2013 - MKR IM!$H$4</t>
  </si>
  <si>
    <t>2013 - MKR IM!$J$5</t>
  </si>
  <si>
    <t>2013 - MKR IM!$K$5</t>
  </si>
  <si>
    <t>2013 - CR EQU IRB !$D$5</t>
  </si>
  <si>
    <t>2013 - CR SEC SA!$G$4</t>
  </si>
  <si>
    <t>2013 - CR SEC IRB!$G$4</t>
  </si>
  <si>
    <t>2013 CA!$D$196</t>
  </si>
  <si>
    <t>2013 - OPR!$J$4</t>
  </si>
  <si>
    <t>2013 - OPR!$K$5</t>
  </si>
  <si>
    <t>2013 - OPR!$L$5</t>
  </si>
  <si>
    <t>2013 - OPR!$M$5</t>
  </si>
  <si>
    <t>2013 - OPR!$Q$5</t>
  </si>
  <si>
    <t>2013 - OPR!$R$5</t>
  </si>
  <si>
    <t>2013 - OPR Details!$C$7</t>
  </si>
  <si>
    <t>2013 - OPR Details!$C$11</t>
  </si>
  <si>
    <t>2013 - OPR Details!$C$15</t>
  </si>
  <si>
    <t>2013 - OPR Details!$C$19</t>
  </si>
  <si>
    <t>2013 - OPR Details!$C$23</t>
  </si>
  <si>
    <t>2013 - OPR Details!$C$27</t>
  </si>
  <si>
    <t>2013 - OPR Details!$C$31</t>
  </si>
  <si>
    <t>2013 - OPR Details!$C$35</t>
  </si>
  <si>
    <t>2013 - OPR Details!$C$39</t>
  </si>
  <si>
    <t>2013 - OPR Details!$C$43</t>
  </si>
  <si>
    <t>2013 - OPR Details!$C$8</t>
  </si>
  <si>
    <t>2013 - OPR Details!$C$12</t>
  </si>
  <si>
    <t>2013 - OPR Details!$C$16</t>
  </si>
  <si>
    <t>2013 - OPR Details!$C$20</t>
  </si>
  <si>
    <t>2013 - OPR Details!$C$24</t>
  </si>
  <si>
    <t>2013 - OPR Details!$C$28</t>
  </si>
  <si>
    <t>2013 - OPR Details!$C$32</t>
  </si>
  <si>
    <t>2013 - OPR Details!$C$36</t>
  </si>
  <si>
    <t>2013 - OPR Details!$C$40</t>
  </si>
  <si>
    <t>2013 - OPR Details!$C$44</t>
  </si>
  <si>
    <t>2013 - OPR Details!$C$9</t>
  </si>
  <si>
    <t>2013 - OPR Details!$C$13</t>
  </si>
  <si>
    <t>2013 - OPR Details!$C$17</t>
  </si>
  <si>
    <t>2013 - OPR Details!$C$21</t>
  </si>
  <si>
    <t>2013 - OPR Details!$C$25</t>
  </si>
  <si>
    <t>2013 - OPR Details!$C$29</t>
  </si>
  <si>
    <t>2013 - OPR Details!$C$33</t>
  </si>
  <si>
    <t>2013 - OPR Details!$C$37</t>
  </si>
  <si>
    <t>2013 - OPR Details!$C$41</t>
  </si>
  <si>
    <t>2013 - OPR Details!$C$45</t>
  </si>
  <si>
    <t>2013 - OPR Details!$C$10</t>
  </si>
  <si>
    <t>2013 - OPR Details!$C$14</t>
  </si>
  <si>
    <t>2013 - OPR Details!$C$18</t>
  </si>
  <si>
    <t>2013 - OPR Details!$C$22</t>
  </si>
  <si>
    <t>2013 - OPR Details!$C$26</t>
  </si>
  <si>
    <t>2013 - OPR Details!$C$30</t>
  </si>
  <si>
    <t>2013 - OPR Details!$C$34</t>
  </si>
  <si>
    <t>2013 - OPR Details!$C$38</t>
  </si>
  <si>
    <t>2013 - OPR Details!$C$42</t>
  </si>
  <si>
    <t>2013 - OPR Details!$C$46</t>
  </si>
  <si>
    <t>2013 CR SA Total!$D$6</t>
  </si>
  <si>
    <t>2013 CR SA Details!$D$5</t>
  </si>
  <si>
    <t>2013 - CR IRB !$F$7</t>
  </si>
  <si>
    <t>2013 CA!$D$200</t>
  </si>
  <si>
    <t>2013 CR SA Total!$F$6</t>
  </si>
  <si>
    <t>2013 CR SA Details!$F$5</t>
  </si>
  <si>
    <t>2013 - CR IRB !$AE$8</t>
  </si>
  <si>
    <t>2013 - CR SEC SA!$H$3</t>
  </si>
  <si>
    <t>2013 CA!$D$201</t>
  </si>
  <si>
    <t>2013 - Group Solvency!$N$6</t>
  </si>
  <si>
    <t>2013 CA!$D$206</t>
  </si>
  <si>
    <t>2013 - Group Solvency!$D$5</t>
  </si>
  <si>
    <t>2013 - Group Solvency!$P$5</t>
  </si>
  <si>
    <t>2013 - Group Solvency!$Y$5</t>
  </si>
  <si>
    <t>2013 - Group Solvency!$T$5</t>
  </si>
  <si>
    <t>2013 - Group Solvency!$O$6</t>
  </si>
  <si>
    <t>2013 - Group Solvency!$J$6</t>
  </si>
  <si>
    <t>2013 CA!$D$188</t>
  </si>
  <si>
    <t>2013 - Group Solvency!$L$6</t>
  </si>
  <si>
    <t>2013 - Group Solvency!$M$6</t>
  </si>
  <si>
    <t>2013 CR SA Total!$O$6</t>
  </si>
  <si>
    <t>2013 CR SA Total!$J$8</t>
  </si>
  <si>
    <t>2013 CR SA Details!$O$5</t>
  </si>
  <si>
    <t>2013 CR SA Details!$J$7</t>
  </si>
  <si>
    <t>2013 CR SA Details!$K$7</t>
  </si>
  <si>
    <t>2013 - CR IRB !$J$8</t>
  </si>
  <si>
    <t>2013 - CR IRB !$T$9</t>
  </si>
  <si>
    <t>2013 CR SA Total!$K$8</t>
  </si>
  <si>
    <t>2013 - CR IRB !$U$9</t>
  </si>
  <si>
    <t>2013 - CR IRB !$V$9</t>
  </si>
  <si>
    <t>2013 - CR IRB !$V$10</t>
  </si>
  <si>
    <t>2013 - CR IRB !$W$10</t>
  </si>
  <si>
    <t>2013 - CR IRB !$X$10</t>
  </si>
  <si>
    <t>2013 CR SA Details!$H$5</t>
  </si>
  <si>
    <t>2013 - CR IRB !$H$7</t>
  </si>
  <si>
    <t>2013 - CR SEC SA!$J$3</t>
  </si>
  <si>
    <t>2013 - CR SEC IRB!$H$3</t>
  </si>
  <si>
    <t>2013 CR SA Total!$H$6</t>
  </si>
  <si>
    <t>2013 - CR EQU IRB !$E$5</t>
  </si>
  <si>
    <t>2013 - CR IRB !$R$7</t>
  </si>
  <si>
    <t>2013 - CR IRB !$Y$7</t>
  </si>
  <si>
    <t>2013 CR SA Details!$H$6</t>
  </si>
  <si>
    <t>2013 - CR IRB !$Y$8</t>
  </si>
  <si>
    <t>2013 - CR SEC SA!$J$4</t>
  </si>
  <si>
    <t>2013 - CR SEC SA!$E$5</t>
  </si>
  <si>
    <t>2013 - CR SEC IRB!$H$4</t>
  </si>
  <si>
    <t>2013 - CR SEC IRB!$E$5</t>
  </si>
  <si>
    <t>2013 - CR IRB !$H$8</t>
  </si>
  <si>
    <t>2013 - CR IRB !$R$8</t>
  </si>
  <si>
    <t>2013 - CR EQU IRB !$E$6</t>
  </si>
  <si>
    <t>2013 CR SA Total!$H$8</t>
  </si>
  <si>
    <t>2013 - CR EQU IRB !$E$7</t>
  </si>
  <si>
    <t>2013 CR SA Details!$H$7</t>
  </si>
  <si>
    <t>2013 - CR IRB !$H$9</t>
  </si>
  <si>
    <t>2013 - CR IRB !$R$9</t>
  </si>
  <si>
    <t>2013 CR SA Details!$I$7</t>
  </si>
  <si>
    <t>2013 - CR IRB !$I$9</t>
  </si>
  <si>
    <t>2013 - CR IRB !$S$9</t>
  </si>
  <si>
    <t>2013 CR SA Total!$I$8</t>
  </si>
  <si>
    <t>2013 - CR EQU IRB !$F$7</t>
  </si>
  <si>
    <t>2013 CR SA Total!$J$7</t>
  </si>
  <si>
    <t>2013 CR SA Details!$J$6</t>
  </si>
  <si>
    <t>2013 - CR SEC SA!$D$4</t>
  </si>
  <si>
    <t>2013 - CR SEC SA!$K$4</t>
  </si>
  <si>
    <t>2013 - CR SEC IRB!$D$4</t>
  </si>
  <si>
    <t>2013 - CR SEC IRB!$I$4</t>
  </si>
  <si>
    <t>2013 - CR IRB !$T$8</t>
  </si>
  <si>
    <t>2013 - MKR SA FX!$D$24</t>
  </si>
  <si>
    <t>2013 - MKR SA FX!$D$35</t>
  </si>
  <si>
    <t>2013 - MKR SA FX!$D$25</t>
  </si>
  <si>
    <t>2013 - MKR SA FX!$D$36</t>
  </si>
  <si>
    <t>2013 - MKR SA FX!$D$26</t>
  </si>
  <si>
    <t>2013 - MKR SA FX!$D$37</t>
  </si>
  <si>
    <t>2013 - MKR SA FX!$D$27</t>
  </si>
  <si>
    <t>2013 - MKR SA FX!$D$38</t>
  </si>
  <si>
    <t>2013 - MKR SA FX!$D$28</t>
  </si>
  <si>
    <t>2013 - MKR SA FX!$D$39</t>
  </si>
  <si>
    <t>2013 - MKR SA FX!$F$5</t>
  </si>
  <si>
    <t>2013 - MKR SA FX!$D$19</t>
  </si>
  <si>
    <t>2013 - MKR SA FX!$D$30</t>
  </si>
  <si>
    <t>2013 - MKR SA FX!$D$20</t>
  </si>
  <si>
    <t>2013 - MKR SA FX!$D$31</t>
  </si>
  <si>
    <t>2013 - MKR SA FX!$D$21</t>
  </si>
  <si>
    <t>2013 - MKR SA FX!$D$32</t>
  </si>
  <si>
    <t>2013 - MKR SA FX!$D$22</t>
  </si>
  <si>
    <t>2013 - MKR SA FX!$D$33</t>
  </si>
  <si>
    <t>2013 - MKR SA FX!$D$23</t>
  </si>
  <si>
    <t>2013 - MKR SA FX!$D$34</t>
  </si>
  <si>
    <t>2013 CA!$D$154</t>
  </si>
  <si>
    <t>2013 CR SA Total!$C$45</t>
  </si>
  <si>
    <t>2013 CR SA Total!$C$46</t>
  </si>
  <si>
    <t>2013 CA!$D$155</t>
  </si>
  <si>
    <t>2013 CR SA Total!$C$47</t>
  </si>
  <si>
    <t>2013 CR SA Total!$C$48</t>
  </si>
  <si>
    <t>2013 CR SA Total!$C$33</t>
  </si>
  <si>
    <t>2013 CA!$D$156</t>
  </si>
  <si>
    <t>2013 CR SA Total!$C$49</t>
  </si>
  <si>
    <t>2013 CR SA Details!$C$32</t>
  </si>
  <si>
    <t>2013 CR SA Total!$C$50</t>
  </si>
  <si>
    <t>2013 CR SA Total!$C$27</t>
  </si>
  <si>
    <t>2013 CR SA Details!$C$26</t>
  </si>
  <si>
    <t>2013 CR SA Total!$C$25</t>
  </si>
  <si>
    <t>2013 CR SA Total!$C$31</t>
  </si>
  <si>
    <t>2013 CR SA Total!$C$35</t>
  </si>
  <si>
    <t>2013 CA!$D$157</t>
  </si>
  <si>
    <t>2013 CR SA Total!$C$51</t>
  </si>
  <si>
    <t>2013 CR SA Details!$C$24</t>
  </si>
  <si>
    <t>2013 CR SA Details!$C$30</t>
  </si>
  <si>
    <t>2013 CR SA Details!$C$34</t>
  </si>
  <si>
    <t>2013 CA!$D$158</t>
  </si>
  <si>
    <t>2013 CR SA Total!$C$52</t>
  </si>
  <si>
    <t>2013 CA!$D$159</t>
  </si>
  <si>
    <t>2013 CR SA Total!$C$53</t>
  </si>
  <si>
    <t>2013 CR SA Total!$C$38</t>
  </si>
  <si>
    <t>2013 CA!$D$160</t>
  </si>
  <si>
    <t>2013 CR SA Total!$C$54</t>
  </si>
  <si>
    <t>2013 CA!$D$161</t>
  </si>
  <si>
    <t>2013 CR SA Total!$C$55</t>
  </si>
  <si>
    <t>2013 CA!$D$162</t>
  </si>
  <si>
    <t>2013 CR SA Total!$C$56</t>
  </si>
  <si>
    <t>2013 CR SA Total!$C$57</t>
  </si>
  <si>
    <t>2013 CA!$D$166</t>
  </si>
  <si>
    <t>2013 CA!$D$173</t>
  </si>
  <si>
    <t>2013 CA!$D$167</t>
  </si>
  <si>
    <t>2013 CA!$D$174</t>
  </si>
  <si>
    <t>2013 CA!$D$169</t>
  </si>
  <si>
    <t>2013 CA!$D$176</t>
  </si>
  <si>
    <t>2013 CA!$D$170</t>
  </si>
  <si>
    <t>2013 CA!$D$177</t>
  </si>
  <si>
    <t>2013 CA!$D$171</t>
  </si>
  <si>
    <t>2013 CA!$D$178</t>
  </si>
  <si>
    <t>2013 CA!$D$180</t>
  </si>
  <si>
    <t>2013 CA!$D$181</t>
  </si>
  <si>
    <t>2013 CA!$D$182</t>
  </si>
  <si>
    <t>2013 CA!$D$148</t>
  </si>
  <si>
    <t>2013 CR SA Total!$C$39</t>
  </si>
  <si>
    <t>2013 CA!$D$183</t>
  </si>
  <si>
    <t>2013 CA!$D$184</t>
  </si>
  <si>
    <t>2013 CR SA Total!$AH$9</t>
  </si>
  <si>
    <t>2013 CR SA Total!$C$32</t>
  </si>
  <si>
    <t>2013 CR SA Details!$C$31</t>
  </si>
  <si>
    <t>2013 CA!$D$149</t>
  </si>
  <si>
    <t>2013 CR SA Total!$C$40</t>
  </si>
  <si>
    <t>2013 CA!$D$150</t>
  </si>
  <si>
    <t>2013 CR SA Total!$C$41</t>
  </si>
  <si>
    <t>2013 CA!$D$151</t>
  </si>
  <si>
    <t>2013 CR SA Total!$C$42</t>
  </si>
  <si>
    <t>2013 CA!$D$152</t>
  </si>
  <si>
    <t>2013 CR SA Total!$C$43</t>
  </si>
  <si>
    <t>2013 CA!$D$153</t>
  </si>
  <si>
    <t>2013 CR SA Total!$C$44</t>
  </si>
  <si>
    <t>2013 - CR IRB !$C$26</t>
  </si>
  <si>
    <t>2013 - Group Solvency!$C$8</t>
  </si>
  <si>
    <t>2013 - Group Solvency!$C$9</t>
  </si>
  <si>
    <t>2013 - CR IRB !$C$29</t>
  </si>
  <si>
    <t>2013 - CR EQU IRB !$B$14</t>
  </si>
  <si>
    <t>2013 - Group Solvency!$C$10</t>
  </si>
  <si>
    <t>2013 - CR IRB !$C$30</t>
  </si>
  <si>
    <t>2013 - CR EQU IRB !$B$15</t>
  </si>
  <si>
    <t>2013 - Group Solvency!$C$11</t>
  </si>
  <si>
    <t>2013 - Group Solvency!$C$12</t>
  </si>
  <si>
    <t>2013 - CR IRB !$D$7</t>
  </si>
  <si>
    <t>2013 - Group Solvency!$C$13</t>
  </si>
  <si>
    <t>2013 - Group Solvency!$C$14</t>
  </si>
  <si>
    <t>2013 - Group Solvency!$C$15</t>
  </si>
  <si>
    <t>2013 - Group Solvency!$C$16</t>
  </si>
  <si>
    <t>2013 - Group Solvency!$C$17</t>
  </si>
  <si>
    <t>2013 - Group Solvency!$C$18</t>
  </si>
  <si>
    <t>2013 - Group Solvency!$C$20</t>
  </si>
  <si>
    <t>2013 - CR IRB !$C$32</t>
  </si>
  <si>
    <t>2013 - CR EQU IRB !$B$17</t>
  </si>
  <si>
    <t>2013 - Group Solvency!$H$6</t>
  </si>
  <si>
    <t>2013 - CR IRB !$C$22</t>
  </si>
  <si>
    <t>2013 - CR IRB !$C$23</t>
  </si>
  <si>
    <t>2013 - CR IRB !$C$24</t>
  </si>
  <si>
    <t>2013 - CR IRB !$C$25</t>
  </si>
  <si>
    <t>2013 - CR TB SETT !$D$11</t>
  </si>
  <si>
    <t>2013 - CR EQU IRB !$B$12</t>
  </si>
  <si>
    <t>2013 - CR IRB !$C$27</t>
  </si>
  <si>
    <t>2013 - CR TB SETT !$D$6</t>
  </si>
  <si>
    <t>2013 - CR TB SETT !$D$7</t>
  </si>
  <si>
    <t>2013 - CR TB SETT !$D$8</t>
  </si>
  <si>
    <t>2013 - CR TB SETT !$D$9</t>
  </si>
  <si>
    <t>2013 - CR TB SETT !$D$10</t>
  </si>
  <si>
    <t>2013 CA!$D$11</t>
  </si>
  <si>
    <t>2013 CA!$D$101</t>
  </si>
  <si>
    <t>2013 CA!$D$102</t>
  </si>
  <si>
    <t>2013 CA!$D$103</t>
  </si>
  <si>
    <t>2013 CA!$D$104</t>
  </si>
  <si>
    <t>2013 CA!$D$105</t>
  </si>
  <si>
    <t>2013 CA!$D$106</t>
  </si>
  <si>
    <t>2013 CA!$D$107</t>
  </si>
  <si>
    <t>2013 CA!$D$108</t>
  </si>
  <si>
    <t>2013 CA!$D$109</t>
  </si>
  <si>
    <t>2013 CA!$D$110</t>
  </si>
  <si>
    <t>2013 CA!$D$12</t>
  </si>
  <si>
    <t>2013 CA!$D$112</t>
  </si>
  <si>
    <t>2013 CA!$D$113</t>
  </si>
  <si>
    <t>2013 CA!$D$114</t>
  </si>
  <si>
    <t>2013 CA!$D$115</t>
  </si>
  <si>
    <t>2013 CA!$D$116</t>
  </si>
  <si>
    <t>2013 CA!$D$117</t>
  </si>
  <si>
    <t>2013 CA!$D$118</t>
  </si>
  <si>
    <t>2013 CA!$D$119</t>
  </si>
  <si>
    <t>2013 CA!$D$120</t>
  </si>
  <si>
    <t>2013 CA!$D$121</t>
  </si>
  <si>
    <t>2013 CA!$D$13</t>
  </si>
  <si>
    <t>2013 CA!$D$122</t>
  </si>
  <si>
    <t>2013 CA!$D$123</t>
  </si>
  <si>
    <t>2013 CA!$D$124</t>
  </si>
  <si>
    <t>2013 CA!$D$125</t>
  </si>
  <si>
    <t>2013 CA!$D$111</t>
  </si>
  <si>
    <t>2013 CA!$D$126</t>
  </si>
  <si>
    <t>2013 CA!$D$127</t>
  </si>
  <si>
    <t>2013 CA!$D$128</t>
  </si>
  <si>
    <t>2013 CA!$D$129</t>
  </si>
  <si>
    <t>2013 CA!$D$130</t>
  </si>
  <si>
    <t>2013 CA!$D$14</t>
  </si>
  <si>
    <t>2013 - Group Solvency!$Y$4</t>
  </si>
  <si>
    <t>2013 - Group Solvency!$Y$6</t>
  </si>
  <si>
    <t>2013 - Group Solvency!$Z$6</t>
  </si>
  <si>
    <t>2013 - Group Solvency!$AA$6</t>
  </si>
  <si>
    <t>2013 - Group Solvency!$AB$6</t>
  </si>
  <si>
    <t>2013 - Group Solvency!$AC$6</t>
  </si>
  <si>
    <t>2013 - Group Solvency!$J$5</t>
  </si>
  <si>
    <t>2013 CA!$D$141</t>
  </si>
  <si>
    <t>2013 CA!$D$142</t>
  </si>
  <si>
    <t>2013 CA!$D$143</t>
  </si>
  <si>
    <t>2013 CA!$D$15</t>
  </si>
  <si>
    <t>2013 CA!$D$144</t>
  </si>
  <si>
    <t>2013 CR SA Total!$C$12</t>
  </si>
  <si>
    <t>2013 CR SA Details!$C$11</t>
  </si>
  <si>
    <t>2013 - CR IRB !$C$14</t>
  </si>
  <si>
    <t>2013 CR SA Total!$C$11</t>
  </si>
  <si>
    <t>2013 CR SA Details!$C$10</t>
  </si>
  <si>
    <t>2013 - CR IRB !$C$13</t>
  </si>
  <si>
    <t>2013 - CR SEC SA!$B$7</t>
  </si>
  <si>
    <t>2013 - CR SEC SA!$B$14</t>
  </si>
  <si>
    <t>2013 - CR SEC SA!$B$21</t>
  </si>
  <si>
    <t>2013 - CR SEC SA!$B$28</t>
  </si>
  <si>
    <t>2013 - CR SEC IRB!$B$7</t>
  </si>
  <si>
    <t>2013 - CR SEC IRB!$B$21</t>
  </si>
  <si>
    <t>2013 - CR SEC IRB!$B$28</t>
  </si>
  <si>
    <t>2013 - CR SEC IRB!$B$35</t>
  </si>
  <si>
    <t>2013 CR SA Total!$C$13</t>
  </si>
  <si>
    <t>2013 CR SA Details!$C$12</t>
  </si>
  <si>
    <t>2013 - CR IRB !$C$15</t>
  </si>
  <si>
    <t>2013 - CR SEC SA!$B$15</t>
  </si>
  <si>
    <t>2013 - CR SEC SA!$B$23</t>
  </si>
  <si>
    <t>2013 - CR SEC SA!$B$29</t>
  </si>
  <si>
    <t>2013 - CR SEC IRB!$B$22</t>
  </si>
  <si>
    <t>2013 - CR SEC IRB!$B$30</t>
  </si>
  <si>
    <t>2013 - CR SEC IRB!$B$36</t>
  </si>
  <si>
    <t>2013 CA!$D$16</t>
  </si>
  <si>
    <t>2013 CR SA Total!$C$14</t>
  </si>
  <si>
    <t>2013 CR SA Details!$C$13</t>
  </si>
  <si>
    <t>2013 - CR IRB !$N$9</t>
  </si>
  <si>
    <t>2013 - CR IRB !$P$9</t>
  </si>
  <si>
    <t>2013 - CR IRB !$C$16</t>
  </si>
  <si>
    <t>2013 - CR SEC SA!$B$19</t>
  </si>
  <si>
    <t>2013 - CR SEC SA!$B$27</t>
  </si>
  <si>
    <t>2013 - CR SEC SA!$B$30</t>
  </si>
  <si>
    <t>2013 - CR SEC IRB!$B$26</t>
  </si>
  <si>
    <t>2013 - CR SEC IRB!$B$34</t>
  </si>
  <si>
    <t>2013 - CR SEC IRB!$B$37</t>
  </si>
  <si>
    <t>2013 CR SA Total!$Y$7</t>
  </si>
  <si>
    <t>2013 CR SA Total!$C$15</t>
  </si>
  <si>
    <t>2013 CR SA Details!$Y$6</t>
  </si>
  <si>
    <t>2013 CR SA Details!$C$14</t>
  </si>
  <si>
    <t>2013 - CR IRB !$Q$9</t>
  </si>
  <si>
    <t>2013 - CR IRB !$C$17</t>
  </si>
  <si>
    <t>2013 CR SA Total!$C$16</t>
  </si>
  <si>
    <t>2013 CR SA Details!$C$15</t>
  </si>
  <si>
    <t>2013 - CR IRB !$C$18</t>
  </si>
  <si>
    <t>2013 CR SA Total!$C$17</t>
  </si>
  <si>
    <t>2013 CR SA Details!$C$16</t>
  </si>
  <si>
    <t>2013 - CR IRB !$C$19</t>
  </si>
  <si>
    <t>2013 CA!$D$17</t>
  </si>
  <si>
    <t>2013 CR SA Total!$C$18</t>
  </si>
  <si>
    <t>2013 CR SA Details!$C$17</t>
  </si>
  <si>
    <t>2013 - CR IRB !$C$20</t>
  </si>
  <si>
    <t>2013 - CR IRB !$C$38</t>
  </si>
  <si>
    <t>2013 CA!$D$18</t>
  </si>
  <si>
    <t>2013 - OPR Details!$B$43</t>
  </si>
  <si>
    <t>2013 - OPR!$C$11</t>
  </si>
  <si>
    <t>2013 - OPR Details!$B$7</t>
  </si>
  <si>
    <t>2013 - OPR!$C$12</t>
  </si>
  <si>
    <t>2013 - OPR Details!$B$11</t>
  </si>
  <si>
    <t>2013 - OPR!$C$13</t>
  </si>
  <si>
    <t>2013 - OPR Details!$B$15</t>
  </si>
  <si>
    <t>2013 - OPR!$C$14</t>
  </si>
  <si>
    <t>2013 - OPR!$C$20</t>
  </si>
  <si>
    <t>2013 - OPR Details!$B$19</t>
  </si>
  <si>
    <t>2013 - OPR!$C$15</t>
  </si>
  <si>
    <t>2013 - OPR!$C$21</t>
  </si>
  <si>
    <t>2013 - OPR Details!$B$23</t>
  </si>
  <si>
    <t>2013 - OPR!$C$16</t>
  </si>
  <si>
    <t>2013 - OPR Details!$B$27</t>
  </si>
  <si>
    <t>2013 - OPR!$C$17</t>
  </si>
  <si>
    <t>2013 - OPR Details!$B$31</t>
  </si>
  <si>
    <t>2013 - OPR!$C$18</t>
  </si>
  <si>
    <t>2013 - OPR Details!$B$35</t>
  </si>
  <si>
    <t>2013 - OPR Details!$B$39</t>
  </si>
  <si>
    <t>2013 CA!$D$19</t>
  </si>
  <si>
    <t>2013 - OPR Details!$M$4</t>
  </si>
  <si>
    <t>2013 - OPR Details!$E$5</t>
  </si>
  <si>
    <t>2013 - OPR Details!$F$5</t>
  </si>
  <si>
    <t>2013 - OPR Details!$G$5</t>
  </si>
  <si>
    <t>2013 - OPR Details!$H$5</t>
  </si>
  <si>
    <t>2013 - OPR Details!$I$5</t>
  </si>
  <si>
    <t>2013 - OPR Details!$J$5</t>
  </si>
  <si>
    <t>2013 - OPR Details!$K$5</t>
  </si>
  <si>
    <t>2013 - OPR Details!$L$5</t>
  </si>
  <si>
    <t>2013 CA!$D$20</t>
  </si>
  <si>
    <t>2013 - OPR Details!$N$5</t>
  </si>
  <si>
    <t>2013 - OPR Details!$O$5</t>
  </si>
  <si>
    <t>2013 CA!$D$202</t>
  </si>
  <si>
    <t>2013 CA!$D$204</t>
  </si>
  <si>
    <t>2013 - OPR!$G$4</t>
  </si>
  <si>
    <t>2013 CA!$D$21</t>
  </si>
  <si>
    <t>2013 - OPR!$D$4</t>
  </si>
  <si>
    <t>2013 - Group Solvency!$T$4</t>
  </si>
  <si>
    <t>2013 - Group Solvency!$X$6</t>
  </si>
  <si>
    <t>2013 - Group Solvency!$T$6</t>
  </si>
  <si>
    <t>2013 - Group Solvency!$U$6</t>
  </si>
  <si>
    <t>2013 - Group Solvency!$V$6</t>
  </si>
  <si>
    <t>2013 - Group Solvency!$W$6</t>
  </si>
  <si>
    <t>2013 CA!$D$132</t>
  </si>
  <si>
    <t>2013 CA!$D$22</t>
  </si>
  <si>
    <t>2013 CA!$D$133</t>
  </si>
  <si>
    <t>2013 CA!$D$134</t>
  </si>
  <si>
    <t>2013 CA!$D$135</t>
  </si>
  <si>
    <t>2013 CA!$D$136</t>
  </si>
  <si>
    <t>2013 CA!$D$137</t>
  </si>
  <si>
    <t>2013 CA!$D$138</t>
  </si>
  <si>
    <t>2013 CA!$D$139</t>
  </si>
  <si>
    <t>2013 CA!$D$207</t>
  </si>
  <si>
    <t>2013 CA!$D$208</t>
  </si>
  <si>
    <t>2013 CA!$D$209</t>
  </si>
  <si>
    <t>2013 CA!$D$23</t>
  </si>
  <si>
    <t>2013 CA!$D$210</t>
  </si>
  <si>
    <t>2013 CA!$D$216</t>
  </si>
  <si>
    <t>2013 - Group Solvency!$D$4</t>
  </si>
  <si>
    <t>2013 - Group Solvency!$D$6</t>
  </si>
  <si>
    <t>2013 - Group Solvency!$E$6</t>
  </si>
  <si>
    <t>2013 - Group Solvency!$F$6</t>
  </si>
  <si>
    <t>2013 - Group Solvency!$G$6</t>
  </si>
  <si>
    <t>2013 - Group Solvency!$I$6</t>
  </si>
  <si>
    <t>2013 CA!$D$24</t>
  </si>
  <si>
    <t>2013 CA!$D$25</t>
  </si>
  <si>
    <t>2013 CA!$D$26</t>
  </si>
  <si>
    <t>2013 CA!$D$27</t>
  </si>
  <si>
    <t>2013 CA!$D$28</t>
  </si>
  <si>
    <t>2013 CA!$D$29</t>
  </si>
  <si>
    <t>2013 CA!$D$30</t>
  </si>
  <si>
    <t>2013 - Group Solvency!$P$6</t>
  </si>
  <si>
    <t>2013 CA!$D$4</t>
  </si>
  <si>
    <t>2013 CA!$D$31</t>
  </si>
  <si>
    <t>2013 CA!$D$32</t>
  </si>
  <si>
    <t>2013 CA!$D$33</t>
  </si>
  <si>
    <t>2013 CA!$D$34</t>
  </si>
  <si>
    <t>2013 CA!$D$35</t>
  </si>
  <si>
    <t>2013 CA!$D$36</t>
  </si>
  <si>
    <t>2013 CA!$D$37</t>
  </si>
  <si>
    <t>2013 CA!$D$38</t>
  </si>
  <si>
    <t>2013 CA!$D$39</t>
  </si>
  <si>
    <t>2013 CA!$D$40</t>
  </si>
  <si>
    <t>2013 - Group Solvency!$Q$6</t>
  </si>
  <si>
    <t>2013 CA!$D$5</t>
  </si>
  <si>
    <t>2013 CA!$D$41</t>
  </si>
  <si>
    <t>2013 CA!$D$42</t>
  </si>
  <si>
    <t>2013 CA!$D$43</t>
  </si>
  <si>
    <t>2013 CA!$D$44</t>
  </si>
  <si>
    <t>2013 CA!$D$45</t>
  </si>
  <si>
    <t>2013 CA!$D$46</t>
  </si>
  <si>
    <t>2013 CA!$D$47</t>
  </si>
  <si>
    <t>2013 CA!$D$48</t>
  </si>
  <si>
    <t>2013 CA!$D$49</t>
  </si>
  <si>
    <t>2013 CA!$D$50</t>
  </si>
  <si>
    <t>2013 CA!$D$6</t>
  </si>
  <si>
    <t>2013 CA!$D$51</t>
  </si>
  <si>
    <t>2013 CA!$D$52</t>
  </si>
  <si>
    <t>2013 - CA Annex!$B$5</t>
  </si>
  <si>
    <t>2013 CA!$D$53</t>
  </si>
  <si>
    <t>2013 - CA Annex!$B$9</t>
  </si>
  <si>
    <t>2013 CA!$D$54</t>
  </si>
  <si>
    <t>2013 CA!$D$55</t>
  </si>
  <si>
    <t>2013 - CA Annex!$B$16</t>
  </si>
  <si>
    <t>2013 CA!$D$56</t>
  </si>
  <si>
    <t>2013 CA!$D$57</t>
  </si>
  <si>
    <t>2013 CA!$D$58</t>
  </si>
  <si>
    <t>2013 CA!$D$59</t>
  </si>
  <si>
    <t>2013 CA!$D$60</t>
  </si>
  <si>
    <t>2013 CA!$D$7</t>
  </si>
  <si>
    <t>2013 CA!$D$61</t>
  </si>
  <si>
    <t>2013 CA!$D$62</t>
  </si>
  <si>
    <t>2013 CA!$D$63</t>
  </si>
  <si>
    <t>2013 CA!$D$64</t>
  </si>
  <si>
    <t>2013 CA!$D$65</t>
  </si>
  <si>
    <t>2013 CA!$D$66</t>
  </si>
  <si>
    <t>2013 CA!$D$67</t>
  </si>
  <si>
    <t>2013 CA!$D$68</t>
  </si>
  <si>
    <t>2013 CA!$D$69</t>
  </si>
  <si>
    <t>2013 CA!$D$70</t>
  </si>
  <si>
    <t>2013 CA!$D$8</t>
  </si>
  <si>
    <t>2013 CA!$D$71</t>
  </si>
  <si>
    <t>2013 CA!$D$72</t>
  </si>
  <si>
    <t>2013 - CA Annex!$B$21</t>
  </si>
  <si>
    <t>2013 CA!$D$73</t>
  </si>
  <si>
    <t>2013 CA!$D$74</t>
  </si>
  <si>
    <t>2013 CA!$D$75</t>
  </si>
  <si>
    <t>2013 CA!$D$76</t>
  </si>
  <si>
    <t>2013 CA!$D$77</t>
  </si>
  <si>
    <t>2013 CA!$D$78</t>
  </si>
  <si>
    <t>2013 CA!$D$79</t>
  </si>
  <si>
    <t>2013 CA!$D$80</t>
  </si>
  <si>
    <t>2013 CA!$D$9</t>
  </si>
  <si>
    <t>2013 CA!$D$81</t>
  </si>
  <si>
    <t>2013 CA!$D$82</t>
  </si>
  <si>
    <t>2013 CA!$D$83</t>
  </si>
  <si>
    <t>2013 CA!$D$84</t>
  </si>
  <si>
    <t>2013 CA!$D$85</t>
  </si>
  <si>
    <t>2013 CA!$D$86</t>
  </si>
  <si>
    <t>2013 CA!$D$87</t>
  </si>
  <si>
    <t>2013 CA!$D$88</t>
  </si>
  <si>
    <t>2013 CA!$D$89</t>
  </si>
  <si>
    <t>2013 CA!$D$90</t>
  </si>
  <si>
    <t>2013 CA!$D$10</t>
  </si>
  <si>
    <t>2013 CA!$D$91</t>
  </si>
  <si>
    <t>2013 CA!$D$92</t>
  </si>
  <si>
    <t>2013 CA!$D$93</t>
  </si>
  <si>
    <t>2013 CA!$D$94</t>
  </si>
  <si>
    <t>2013 CA!$D$95</t>
  </si>
  <si>
    <t>2013 CA!$D$96</t>
  </si>
  <si>
    <t>2013 CA!$D$97</t>
  </si>
  <si>
    <t>2013 CA!$D$98</t>
  </si>
  <si>
    <t>2013 CA!$D$99</t>
  </si>
  <si>
    <t>2013 CA!$D$100</t>
  </si>
  <si>
    <t>2013 CR SA Total!$AG$7</t>
  </si>
  <si>
    <t>2013 CR SA Total!$C$30</t>
  </si>
  <si>
    <t>2013 CR SA Details!$C$29</t>
  </si>
  <si>
    <t>2013 CR SA Total!$AI$7</t>
  </si>
  <si>
    <t>2013 CR SA Total!$C$34</t>
  </si>
  <si>
    <t>2013 CR SA Details!$C$33</t>
  </si>
  <si>
    <t>2013 CR SA Total!$AJ$7</t>
  </si>
  <si>
    <t>2013 CR SA Total!$C$36</t>
  </si>
  <si>
    <t>2013 CR SA Details!$C$35</t>
  </si>
  <si>
    <t>2013 CR SA Total!$AK$7</t>
  </si>
  <si>
    <t>2013 CR SA Total!$C$37</t>
  </si>
  <si>
    <t>2013 CR SA Details!$C$36</t>
  </si>
  <si>
    <t>2013 - CR IRB !$C$34</t>
  </si>
  <si>
    <t>2013 - CR IRB !$C$35</t>
  </si>
  <si>
    <t>2013 - CR IRB !$C$36</t>
  </si>
  <si>
    <t>2013 - CR IRB !$C$37</t>
  </si>
  <si>
    <t>2013 - CR IRB !$C$39</t>
  </si>
  <si>
    <t>2013 - CR IRB !$C$40</t>
  </si>
  <si>
    <t>2013 CR SA Total!$Z$6</t>
  </si>
  <si>
    <t>2013 CR SA Total!$C$19</t>
  </si>
  <si>
    <t>2013 CR SA Details!$C$18</t>
  </si>
  <si>
    <t>2013 - CR SEC SA!$X$3</t>
  </si>
  <si>
    <t>2013 - CR SEC IRB!$V$3</t>
  </si>
  <si>
    <t>2013 - CR IRB !$C$41</t>
  </si>
  <si>
    <t>2013 - CR EQU IRB !$B$20</t>
  </si>
  <si>
    <t>2013 - CR EQU IRB !$B$21</t>
  </si>
  <si>
    <t>2013 - CR EQU IRB !$B$22</t>
  </si>
  <si>
    <t>2013 CR SA Total!$T$6</t>
  </si>
  <si>
    <t>2013 CR SA Details!$T$5</t>
  </si>
  <si>
    <t>2013 CR SA Total!$T$9</t>
  </si>
  <si>
    <t>2013 CR SA Details!$T$8</t>
  </si>
  <si>
    <t>2013 CR SA Total!$U$9</t>
  </si>
  <si>
    <t>2013 CR SA Details!$U$8</t>
  </si>
  <si>
    <t>2013 CR SA Total!$V$9</t>
  </si>
  <si>
    <t>2013 CR SA Details!$V$8</t>
  </si>
  <si>
    <t>2013 CR SA Total!$W$9</t>
  </si>
  <si>
    <t>2013 CR SA Details!$W$8</t>
  </si>
  <si>
    <t>2013 CR SA Total!$Z$7</t>
  </si>
  <si>
    <t>2013 CR SA Total!$C$20</t>
  </si>
  <si>
    <t>2013 CR SA Details!$C$19</t>
  </si>
  <si>
    <t>2013 - CR SEC SA!$Q$4</t>
  </si>
  <si>
    <t>2013 - CR SEC IRB!$O$4</t>
  </si>
  <si>
    <t>2013 - CR SEC SA!$R$4</t>
  </si>
  <si>
    <t>2013 - CR SEC IRB!$P$4</t>
  </si>
  <si>
    <t>2013 - CR SEC SA!$S$4</t>
  </si>
  <si>
    <t>2013 - CR SEC IRB!$Q$4</t>
  </si>
  <si>
    <t>2013 - CR SEC SA!$T$4</t>
  </si>
  <si>
    <t>2013 - CR SEC IRB!$R$4</t>
  </si>
  <si>
    <t>2013 CR SA Total!$AA$7</t>
  </si>
  <si>
    <t>2013 CR SA Total!$C$21</t>
  </si>
  <si>
    <t>2013 CR SA Details!$C$20</t>
  </si>
  <si>
    <t>2013 CR SA Total!$AB$7</t>
  </si>
  <si>
    <t>2013 CR SA Total!$C$22</t>
  </si>
  <si>
    <t>2013 CR SA Details!$C$21</t>
  </si>
  <si>
    <t>2013 CR SA Total!$AC$7</t>
  </si>
  <si>
    <t>2013 CR SA Total!$C$23</t>
  </si>
  <si>
    <t>2013 CR SA Details!$C$22</t>
  </si>
  <si>
    <t>2013 CR SA Total!$AD$7</t>
  </si>
  <si>
    <t>2013 CR SA Total!$C$24</t>
  </si>
  <si>
    <t>2013 CR SA Details!$C$23</t>
  </si>
  <si>
    <t>2013 CR SA Total!$AE$7</t>
  </si>
  <si>
    <t>2013 CR SA Total!$C$28</t>
  </si>
  <si>
    <t>2013 CR SA Details!$C$27</t>
  </si>
  <si>
    <t>2013 CR SA Total!$AF$7</t>
  </si>
  <si>
    <t>2013 CR SA Total!$C$29</t>
  </si>
  <si>
    <t>2013 CR SA Details!$C$28</t>
  </si>
  <si>
    <t>2013 - MKR IM!$C$7</t>
  </si>
  <si>
    <t>2013 - MKR SA TDI !$B$9</t>
  </si>
  <si>
    <t>2013 - MKR IM!$C$9</t>
  </si>
  <si>
    <t>2013 CA!$D$191</t>
  </si>
  <si>
    <t>2013 - MKR SA EQU!$B$11</t>
  </si>
  <si>
    <t>2013 - MKR IM!$C$12</t>
  </si>
  <si>
    <t>2013 CA!$D$192</t>
  </si>
  <si>
    <t>2013 - MKR IM!$C$15</t>
  </si>
  <si>
    <t>2013 CA!$D$193</t>
  </si>
  <si>
    <t>2013 - MKR IM!$C$16</t>
  </si>
  <si>
    <t>2013 CA!$D$194</t>
  </si>
  <si>
    <t>2013 - CR SEC SA!$B$16</t>
  </si>
  <si>
    <t>2013 - CR SEC SA!$B$24</t>
  </si>
  <si>
    <t>2013 - CR SEC IRB!$B$23</t>
  </si>
  <si>
    <t>2013 - CR SEC IRB!$B$31</t>
  </si>
  <si>
    <t>2013 - CR SEC SA!$B$17</t>
  </si>
  <si>
    <t>2013 - CR SEC SA!$B$25</t>
  </si>
  <si>
    <t>2013 - CR SEC IRB!$B$24</t>
  </si>
  <si>
    <t>2013 - CR SEC IRB!$B$32</t>
  </si>
  <si>
    <t>2013 - CR SEC SA!$B$18</t>
  </si>
  <si>
    <t>2013 - CR SEC SA!$B$26</t>
  </si>
  <si>
    <t>2013 - CR SEC IRB!$B$25</t>
  </si>
  <si>
    <t>2013 - CR SEC IRB!$B$33</t>
  </si>
  <si>
    <t>2013 - CR SEC SA!$B$22</t>
  </si>
  <si>
    <t>2013 - CR SEC IRB!$B$29</t>
  </si>
  <si>
    <t>2013 - CR SEC SA!$B$20</t>
  </si>
  <si>
    <t>2013 - CR SEC IRB!$B$27</t>
  </si>
  <si>
    <t>2013 - CR SEC SA!$X$5</t>
  </si>
  <si>
    <t>2013 - CR SEC SA!$B$9</t>
  </si>
  <si>
    <t>2013 - CR SEC SA!$Y$5</t>
  </si>
  <si>
    <t>2013 - CR SEC SA!$B$10</t>
  </si>
  <si>
    <t>2013 - CR SEC SA!$Z$5</t>
  </si>
  <si>
    <t>2013 - CR SEC SA!$B$11</t>
  </si>
  <si>
    <t>2013 - CR SEC SA!$AA$5</t>
  </si>
  <si>
    <t>2013 - CR SEC SA!$B$12</t>
  </si>
  <si>
    <t>2013 - CR SEC SA!$AB$5</t>
  </si>
  <si>
    <t>2013 - CR SEC SA!$B$13</t>
  </si>
  <si>
    <t>2013 - CR SEC IRB!$V$5</t>
  </si>
  <si>
    <t>2013 - CR SEC IRB!$B$9</t>
  </si>
  <si>
    <t>2013 - CR SEC IRB!$W$5</t>
  </si>
  <si>
    <t>2013 - CR SEC IRB!$B$10</t>
  </si>
  <si>
    <t>2013 - CR SEC IRB!$X$5</t>
  </si>
  <si>
    <t>2013 - CR SEC IRB!$B$11</t>
  </si>
  <si>
    <t>2013 - CR SEC IRB!$Y$5</t>
  </si>
  <si>
    <t>2013 - CR SEC IRB!$B$12</t>
  </si>
  <si>
    <t>2013 - CR SEC IRB!$Z$5</t>
  </si>
  <si>
    <t>2013 - CR SEC IRB!$B$13</t>
  </si>
  <si>
    <t>2013 - CR SEC IRB!$AA$5</t>
  </si>
  <si>
    <t>2013 - CR SEC IRB!$B$14</t>
  </si>
  <si>
    <t>2013 - CR SEC IRB!$AB$5</t>
  </si>
  <si>
    <t>2013 - CR SEC IRB!$B$15</t>
  </si>
  <si>
    <t>2013 - CR SEC SA!$D$3</t>
  </si>
  <si>
    <t>2013 - CR SEC SA!$AH$5</t>
  </si>
  <si>
    <t>2013 - CR SEC IRB!$D$3</t>
  </si>
  <si>
    <t>2013 - CR SEC IRB!$AQ$5</t>
  </si>
  <si>
    <t>2013 - CR SEC IRB!$AC$5</t>
  </si>
  <si>
    <t>2013 - CR SEC IRB!$B$16</t>
  </si>
  <si>
    <t>2013 - CR SEC IRB!$AD$5</t>
  </si>
  <si>
    <t>2013 - CR SEC IRB!$B$17</t>
  </si>
  <si>
    <t>2013 - CR SEC IRB!$AE$5</t>
  </si>
  <si>
    <t>2013 - CR SEC IRB!$B$18</t>
  </si>
  <si>
    <t>2013 - CR SEC IRB!$AF$5</t>
  </si>
  <si>
    <t>2013 - CR SEC IRB!$B$19</t>
  </si>
  <si>
    <t>2013 - CR SEC IRB!$AG$5</t>
  </si>
  <si>
    <t>2013 - CR SEC IRB!$B$20</t>
  </si>
  <si>
    <t>2013 - CR SEC SA!$G$3</t>
  </si>
  <si>
    <t>2013 - CR SEC IRB!$G$3</t>
  </si>
  <si>
    <t>2013 - MKR SA TDI !$D$17</t>
  </si>
  <si>
    <t>2013 - MKR SA TDI !$D$18</t>
  </si>
  <si>
    <t>2013 - MKR SA TDI !$D$19</t>
  </si>
  <si>
    <t>2013 - MKR SA TDI !$C$20</t>
  </si>
  <si>
    <t>2013 - MKR SA TDI !$D$21</t>
  </si>
  <si>
    <t>2013 - MKR SA TDI !$D$22</t>
  </si>
  <si>
    <t>2013 - MKR SA TDI !$D$23</t>
  </si>
  <si>
    <t>2013 - MKR SA TDI !$D$24</t>
  </si>
  <si>
    <t>2013 - MKR SA TDI !$D$25</t>
  </si>
  <si>
    <t>2013 - MKR SA TDI !$D$26</t>
  </si>
  <si>
    <t>2013 - MKR SA TDI !$D$27</t>
  </si>
  <si>
    <t>2013 - MKR SA TDI !$D$28</t>
  </si>
  <si>
    <t>2013 - MKR SA TDI !$D$49</t>
  </si>
  <si>
    <t>2013 - MKR SA TDI !$D$50</t>
  </si>
  <si>
    <t>2013 - MKR SA TDI !$D$51</t>
  </si>
  <si>
    <t>2013 - MKR SA TDI !$C$38</t>
  </si>
  <si>
    <t>2013 - MKR SA TDI !$C$39</t>
  </si>
  <si>
    <t>2013 - MKR SA TDI !$C$40</t>
  </si>
  <si>
    <t>2013 - OPR!$D$5</t>
  </si>
  <si>
    <t>2013 - OPR!$G$5</t>
  </si>
  <si>
    <t>2013 - OPR!$E$5</t>
  </si>
  <si>
    <t>2013 - OPR!$H$5</t>
  </si>
  <si>
    <t>2013 - OPR!$F$5</t>
  </si>
  <si>
    <t>2013 - OPR!$I$5</t>
  </si>
  <si>
    <t>2013 - MKR SA TDI !$C$11</t>
  </si>
  <si>
    <t>2013 - MKR SA TDI !$D$12</t>
  </si>
  <si>
    <t>2013 - MKR SA TDI !$D$13</t>
  </si>
  <si>
    <t>2013 - MKR SA TDI !$D$14</t>
  </si>
  <si>
    <t>2013 - MKR SA TDI !$D$15</t>
  </si>
  <si>
    <t>2013 - MKR SA TDI !$C$16</t>
  </si>
  <si>
    <t xml:space="preserve"> [CR and MKR] Why this Dimension is here and not in EC Exposure Classes Dimension? (Boixo)
Used as a notional text (Wagener) [CR SA]</t>
  </si>
  <si>
    <t>of which</t>
  </si>
  <si>
    <t>del que</t>
  </si>
  <si>
    <t xml:space="preserve">           1. PD / LGD approach: total</t>
  </si>
  <si>
    <t>365-N</t>
  </si>
  <si>
    <t>BREAKDOWN OF TOTAL EXPOSURES UNDER THE PD/LGD APRROACH BY OBLIGOR GRADES:</t>
  </si>
  <si>
    <t xml:space="preserve">           2. Simple risk weight approach: total</t>
  </si>
  <si>
    <t>367-N</t>
  </si>
  <si>
    <t>BREAKDOWN OF TOTAL EXPOSURES UNDER THE SIMPLE RISK WEIGHT APRROACH BY RISK WEIGHTS:</t>
  </si>
  <si>
    <t xml:space="preserve">          3. Internal models approach</t>
  </si>
  <si>
    <t>Transactions unsettled Up to 4 days (Factor 0%)</t>
  </si>
  <si>
    <t>Transactions unsettled Between 5 and 15 days (Factor 8%)</t>
  </si>
  <si>
    <t>Transactions unsettled Between 16 and 30 days (Factor 50%)</t>
  </si>
  <si>
    <t>Transactions unsettled Between 31 and 45 days (Factor 75%)</t>
  </si>
  <si>
    <t>Unsettled transactions at Settlement price</t>
  </si>
  <si>
    <t>Price difference exposure due to unsettled transactions</t>
  </si>
  <si>
    <t>Total unsettled transactions in the Trading Book</t>
  </si>
  <si>
    <t>of</t>
  </si>
  <si>
    <t>Synthetic securitisations</t>
  </si>
  <si>
    <t>753-N</t>
  </si>
  <si>
    <t>Credit protection to the securitised exposures</t>
  </si>
  <si>
    <t>2013 - CR EQU IRB !$B$13</t>
  </si>
  <si>
    <t>2013 - CR EQU IRB !$B$19</t>
  </si>
  <si>
    <t>Text</t>
  </si>
  <si>
    <t>784-N</t>
  </si>
  <si>
    <t>BREAKDOWN AT INCEPTION</t>
  </si>
  <si>
    <t>of which: originated and sponsored by Entities not complying with the retention requirement (art. 122 a of amended CRD)</t>
  </si>
  <si>
    <t>Financial collateral</t>
  </si>
  <si>
    <t>Comprehensive method</t>
  </si>
  <si>
    <t>Credit Risk Mitigation techniques affecting the amount of the exposure</t>
  </si>
  <si>
    <t xml:space="preserve">Breakdown of the fully adjusted exposure of off-balance sheet items by conversion factors </t>
  </si>
  <si>
    <t>0%</t>
  </si>
  <si>
    <t xml:space="preserve">20% </t>
  </si>
  <si>
    <t>50%</t>
  </si>
  <si>
    <t>100%</t>
  </si>
  <si>
    <t>of which: arising from counterparty credit risk</t>
  </si>
  <si>
    <t>269-N</t>
  </si>
  <si>
    <t>Exposures / Transactions subject to counterparty credit risk</t>
  </si>
  <si>
    <t>10%</t>
  </si>
  <si>
    <t>20%</t>
  </si>
  <si>
    <t>35%</t>
  </si>
  <si>
    <t>70%</t>
  </si>
  <si>
    <t>75%</t>
  </si>
  <si>
    <t>150%</t>
  </si>
  <si>
    <t>200%</t>
  </si>
  <si>
    <t>2013 - CR SEC SA!$Q$3</t>
  </si>
  <si>
    <t>2013 - CR SEC IRB!$O$3</t>
  </si>
  <si>
    <t>2013 - CR SEC SA!$B$8</t>
  </si>
  <si>
    <t>2013 - CR SEC IRB!$B$8</t>
  </si>
  <si>
    <t>Breakdown of total exposures by exposure type</t>
  </si>
  <si>
    <t>Past due</t>
  </si>
  <si>
    <t xml:space="preserve">Breakdown of total exposures by exposure classes, </t>
  </si>
  <si>
    <t>Corporates</t>
  </si>
  <si>
    <t>of which: SME</t>
  </si>
  <si>
    <t>of which: residential real state</t>
  </si>
  <si>
    <t>of which: Equity</t>
  </si>
  <si>
    <t>On-balance sheet  items</t>
  </si>
  <si>
    <t>Off-balance sheet items</t>
  </si>
  <si>
    <t>Credit Risk Mitigation techiques taken into account in LGD estimates excluding double default treatment</t>
  </si>
  <si>
    <t>Own estimates of LGD's are used:</t>
  </si>
  <si>
    <t>Subject to double default treatment</t>
  </si>
  <si>
    <t>AP!A15</t>
  </si>
  <si>
    <t>AP!A16</t>
  </si>
  <si>
    <t>AP!A26</t>
  </si>
  <si>
    <t>AP!A31</t>
  </si>
  <si>
    <t>AP!A32</t>
  </si>
  <si>
    <t>AP!A33</t>
  </si>
  <si>
    <t>AP!A34</t>
  </si>
  <si>
    <t>AP!A35</t>
  </si>
  <si>
    <t>AP!A36</t>
  </si>
  <si>
    <t>AP!A37</t>
  </si>
  <si>
    <t>AP!A38</t>
  </si>
  <si>
    <t>AP!A39</t>
  </si>
  <si>
    <t>AP!A40</t>
  </si>
  <si>
    <t>AP!A41</t>
  </si>
  <si>
    <t>AP!A42</t>
  </si>
  <si>
    <t>AP!A43</t>
  </si>
  <si>
    <t>AP!A45</t>
  </si>
  <si>
    <t>AP!A46</t>
  </si>
  <si>
    <t>AP!A47</t>
  </si>
  <si>
    <t>AP!A48</t>
  </si>
  <si>
    <t>AP!A49</t>
  </si>
  <si>
    <t>AP!A50</t>
  </si>
  <si>
    <t>AP!A51</t>
  </si>
  <si>
    <t>AP!A52</t>
  </si>
  <si>
    <t>AP!A56</t>
  </si>
  <si>
    <t>AP!A57</t>
  </si>
  <si>
    <t>AP!A58</t>
  </si>
  <si>
    <t>AP!A59</t>
  </si>
  <si>
    <t>AP!A64</t>
  </si>
  <si>
    <t>AP!A65</t>
  </si>
  <si>
    <t>AP!A66</t>
  </si>
  <si>
    <t>AP!A69</t>
  </si>
  <si>
    <t>AP!A71</t>
  </si>
  <si>
    <t>AP!A72</t>
  </si>
  <si>
    <t>AP!A11</t>
  </si>
  <si>
    <t>AP!A12</t>
  </si>
  <si>
    <t>AP!A13</t>
  </si>
  <si>
    <t>AP!A14</t>
  </si>
  <si>
    <t>AP!A18</t>
  </si>
  <si>
    <t>AP!A19</t>
  </si>
  <si>
    <t>AP!A20</t>
  </si>
  <si>
    <t>AP!A21</t>
  </si>
  <si>
    <t>AP!A22</t>
  </si>
  <si>
    <t>AP!A23</t>
  </si>
  <si>
    <t>AP!A24</t>
  </si>
  <si>
    <t>AP!A25</t>
  </si>
  <si>
    <t>AP!A27</t>
  </si>
  <si>
    <t>AP!A3</t>
  </si>
  <si>
    <t>AP!A4</t>
  </si>
  <si>
    <t>AP!A5</t>
  </si>
  <si>
    <t>AP!A6</t>
  </si>
  <si>
    <t>AP!A60</t>
  </si>
  <si>
    <t>AP!A61</t>
  </si>
  <si>
    <t>AP!A67</t>
  </si>
  <si>
    <t>AP!A68</t>
  </si>
  <si>
    <t>AP!A7</t>
  </si>
  <si>
    <t>AP!A74</t>
  </si>
  <si>
    <t>AP!A75</t>
  </si>
  <si>
    <t>AP!A78</t>
  </si>
  <si>
    <t>AP!A8</t>
  </si>
  <si>
    <t>AP!A81</t>
  </si>
  <si>
    <t>AP!A82</t>
  </si>
  <si>
    <t>AP!A9</t>
  </si>
  <si>
    <t>AT!A10</t>
  </si>
  <si>
    <t>AT!A12</t>
  </si>
  <si>
    <t>AT!A13</t>
  </si>
  <si>
    <t>AT!A14</t>
  </si>
  <si>
    <t>AT!A16</t>
  </si>
  <si>
    <t>AT!A17</t>
  </si>
  <si>
    <t>AT!A18</t>
  </si>
  <si>
    <t>AT!A21</t>
  </si>
  <si>
    <t>AT!A24</t>
  </si>
  <si>
    <t>AT!A32</t>
  </si>
  <si>
    <t>AT!A36</t>
  </si>
  <si>
    <t>AT!A37</t>
  </si>
  <si>
    <t>AT!A39</t>
  </si>
  <si>
    <t>AT!A51</t>
  </si>
  <si>
    <t>AT!A52</t>
  </si>
  <si>
    <t>AT!A53</t>
  </si>
  <si>
    <t>AT!A54</t>
  </si>
  <si>
    <t>AT!A55</t>
  </si>
  <si>
    <t>AT!A56</t>
  </si>
  <si>
    <t>AT!A57</t>
  </si>
  <si>
    <t>AT!A58</t>
  </si>
  <si>
    <t>AT!A59</t>
  </si>
  <si>
    <t>AT!A60</t>
  </si>
  <si>
    <t>AT!A61</t>
  </si>
  <si>
    <t>AT!A62</t>
  </si>
  <si>
    <t>AT!A63</t>
  </si>
  <si>
    <t>AT!A64</t>
  </si>
  <si>
    <t>AT!A65</t>
  </si>
  <si>
    <t>AT!A66</t>
  </si>
  <si>
    <t>AT!A71</t>
  </si>
  <si>
    <t>AT!A72</t>
  </si>
  <si>
    <t>AT!A73</t>
  </si>
  <si>
    <t>AT!A74</t>
  </si>
  <si>
    <t>AT!A75</t>
  </si>
  <si>
    <t>AT!A76</t>
  </si>
  <si>
    <t>AT!A77</t>
  </si>
  <si>
    <t>AT!A78</t>
  </si>
  <si>
    <t>AT!A79</t>
  </si>
  <si>
    <t>AT!A8</t>
  </si>
  <si>
    <t>AT!A9</t>
  </si>
  <si>
    <t>AT!A15</t>
  </si>
  <si>
    <t>AT!A19</t>
  </si>
  <si>
    <t>AT!A20</t>
  </si>
  <si>
    <t>AT!A22</t>
  </si>
  <si>
    <t>AT!A23</t>
  </si>
  <si>
    <t>AT!A25</t>
  </si>
  <si>
    <t>AT!A26</t>
  </si>
  <si>
    <t>AT!A33</t>
  </si>
  <si>
    <t>AT!A34</t>
  </si>
  <si>
    <t>AT!A35</t>
  </si>
  <si>
    <t>AT!A38</t>
  </si>
  <si>
    <t>AT!A41</t>
  </si>
  <si>
    <t>AT!A43</t>
  </si>
  <si>
    <t>AT!A45</t>
  </si>
  <si>
    <t>AT!A6</t>
  </si>
  <si>
    <t>AT!A81</t>
  </si>
  <si>
    <t>BASE!A10</t>
  </si>
  <si>
    <t>BASE!A11</t>
  </si>
  <si>
    <t>BASE!A2</t>
  </si>
  <si>
    <t>BASE!A3</t>
  </si>
  <si>
    <t>BASE!A5</t>
  </si>
  <si>
    <t>BASE!A7</t>
  </si>
  <si>
    <t>BASE!A8</t>
  </si>
  <si>
    <t>BASE!A9</t>
  </si>
  <si>
    <t>BASE!A6</t>
  </si>
  <si>
    <t>CG!A11</t>
  </si>
  <si>
    <t>CG!A12</t>
  </si>
  <si>
    <t>CG!A13</t>
  </si>
  <si>
    <t>CG!A23</t>
  </si>
  <si>
    <t>CG!A24</t>
  </si>
  <si>
    <t>CG!A27</t>
  </si>
  <si>
    <t>CG!A4</t>
  </si>
  <si>
    <t>CG!A6</t>
  </si>
  <si>
    <t>CG!A7</t>
  </si>
  <si>
    <t>CG!A9</t>
  </si>
  <si>
    <t>CG!A15</t>
  </si>
  <si>
    <t>CG!A17</t>
  </si>
  <si>
    <t>CG!A18</t>
  </si>
  <si>
    <t>CG!A19</t>
  </si>
  <si>
    <t>CG!A20</t>
  </si>
  <si>
    <t>CG!A25</t>
  </si>
  <si>
    <t>CG!A26</t>
  </si>
  <si>
    <t>CG!A5</t>
  </si>
  <si>
    <t>CG!A8</t>
  </si>
  <si>
    <t>CU!A3</t>
  </si>
  <si>
    <t>CU!A10</t>
  </si>
  <si>
    <t>CU!A11</t>
  </si>
  <si>
    <t>CU!A12</t>
  </si>
  <si>
    <t>CU!A13</t>
  </si>
  <si>
    <t>CU!A14</t>
  </si>
  <si>
    <t>CU!A5</t>
  </si>
  <si>
    <t>CU!A6</t>
  </si>
  <si>
    <t>CU!A7</t>
  </si>
  <si>
    <t>CU!A8</t>
  </si>
  <si>
    <t>CU!A9</t>
  </si>
  <si>
    <t>EC!A14</t>
  </si>
  <si>
    <t>EC!A16</t>
  </si>
  <si>
    <t>EC!A17</t>
  </si>
  <si>
    <t>EC!A2</t>
  </si>
  <si>
    <t>EC!A46</t>
  </si>
  <si>
    <t>EC!A10</t>
  </si>
  <si>
    <t>EC!A11</t>
  </si>
  <si>
    <t>EC!A12</t>
  </si>
  <si>
    <t>EC!A13</t>
  </si>
  <si>
    <t>EC!A15</t>
  </si>
  <si>
    <t>EC!A18</t>
  </si>
  <si>
    <t>EC!A19</t>
  </si>
  <si>
    <t>EC!A20</t>
  </si>
  <si>
    <t>EC!A21</t>
  </si>
  <si>
    <t>EC!A22</t>
  </si>
  <si>
    <t>EC!A23</t>
  </si>
  <si>
    <t>EC!A32</t>
  </si>
  <si>
    <t>EC!A33</t>
  </si>
  <si>
    <t>EC!A34</t>
  </si>
  <si>
    <t>EC!A35</t>
  </si>
  <si>
    <t>EC!A36</t>
  </si>
  <si>
    <t>EC!A37</t>
  </si>
  <si>
    <t>EC!A38</t>
  </si>
  <si>
    <t>EC!A39</t>
  </si>
  <si>
    <t>EC!A4</t>
  </si>
  <si>
    <t>EC!A40</t>
  </si>
  <si>
    <t>EC!A41</t>
  </si>
  <si>
    <t>EC!A5</t>
  </si>
  <si>
    <t>EC!A6</t>
  </si>
  <si>
    <t>EC!A7</t>
  </si>
  <si>
    <t>EC!A8</t>
  </si>
  <si>
    <t>EC!A9</t>
  </si>
  <si>
    <t>GA!A3</t>
  </si>
  <si>
    <t>GA!A10</t>
  </si>
  <si>
    <t>GA!A16</t>
  </si>
  <si>
    <t>GA!A17</t>
  </si>
  <si>
    <t>GA!A18</t>
  </si>
  <si>
    <t>GA!A19</t>
  </si>
  <si>
    <t>GA!A2</t>
  </si>
  <si>
    <t>GA!A20</t>
  </si>
  <si>
    <t>GA!A21</t>
  </si>
  <si>
    <t>GA!A22</t>
  </si>
  <si>
    <t>GA!A23</t>
  </si>
  <si>
    <t>GA!A24</t>
  </si>
  <si>
    <t>GA!A25</t>
  </si>
  <si>
    <t>GA!A26</t>
  </si>
  <si>
    <t>GA!A6</t>
  </si>
  <si>
    <t>GA!A7</t>
  </si>
  <si>
    <t>GA!A8</t>
  </si>
  <si>
    <t>GA!A9</t>
  </si>
  <si>
    <t>IU!A10</t>
  </si>
  <si>
    <t>IU!A5</t>
  </si>
  <si>
    <t>IU!A6</t>
  </si>
  <si>
    <t>IU!A7</t>
  </si>
  <si>
    <t>IU!A8</t>
  </si>
  <si>
    <t>IU!A9</t>
  </si>
  <si>
    <t>MC!A130</t>
  </si>
  <si>
    <t>MC!A131</t>
  </si>
  <si>
    <t>MC!A132</t>
  </si>
  <si>
    <t>MC!A133</t>
  </si>
  <si>
    <t>MC!A134</t>
  </si>
  <si>
    <t>MC!A135</t>
  </si>
  <si>
    <t>MC!A137</t>
  </si>
  <si>
    <t>MC!A141</t>
  </si>
  <si>
    <t>MC!A143</t>
  </si>
  <si>
    <t>MC!A144</t>
  </si>
  <si>
    <t>MC!A151</t>
  </si>
  <si>
    <t>MC!A156</t>
  </si>
  <si>
    <t>MC!A157</t>
  </si>
  <si>
    <t>MC!A158</t>
  </si>
  <si>
    <t>MC!A159</t>
  </si>
  <si>
    <t>MC!A163</t>
  </si>
  <si>
    <t>MC!A183</t>
  </si>
  <si>
    <t>MC!A184</t>
  </si>
  <si>
    <t>MC!A185</t>
  </si>
  <si>
    <t>MC!A186</t>
  </si>
  <si>
    <t>MC!A187</t>
  </si>
  <si>
    <t>MC!A188</t>
  </si>
  <si>
    <t>MC!A189</t>
  </si>
  <si>
    <t>MC!A190</t>
  </si>
  <si>
    <t>MC!A193</t>
  </si>
  <si>
    <t>MC!A205</t>
  </si>
  <si>
    <t>MC!A206</t>
  </si>
  <si>
    <t>MC!A207</t>
  </si>
  <si>
    <t>MC!A208</t>
  </si>
  <si>
    <t>MC!A218</t>
  </si>
  <si>
    <t>MC!A219</t>
  </si>
  <si>
    <t>MC!A220</t>
  </si>
  <si>
    <t>MC!A221</t>
  </si>
  <si>
    <t>MC!A222</t>
  </si>
  <si>
    <t>MC!A227</t>
  </si>
  <si>
    <t>MC!A228</t>
  </si>
  <si>
    <t>MC!A229</t>
  </si>
  <si>
    <t>MC!A230</t>
  </si>
  <si>
    <t>MC!A3</t>
  </si>
  <si>
    <t>MC!A4</t>
  </si>
  <si>
    <t>MC!A52</t>
  </si>
  <si>
    <t>MC!A53</t>
  </si>
  <si>
    <t>MC!A55</t>
  </si>
  <si>
    <t>MC!A72</t>
  </si>
  <si>
    <t>MC!A10</t>
  </si>
  <si>
    <t>MC!A100</t>
  </si>
  <si>
    <t>MC!A101</t>
  </si>
  <si>
    <t>MC!A102</t>
  </si>
  <si>
    <t>MC!A103</t>
  </si>
  <si>
    <t>MC!A104</t>
  </si>
  <si>
    <t>MC!A105</t>
  </si>
  <si>
    <t>MC!A106</t>
  </si>
  <si>
    <t>MC!A107</t>
  </si>
  <si>
    <t>MC!A108</t>
  </si>
  <si>
    <t>MC!A109</t>
  </si>
  <si>
    <t>MC!A11</t>
  </si>
  <si>
    <t>MC!A110</t>
  </si>
  <si>
    <t>MC!A111</t>
  </si>
  <si>
    <t>MC!A112</t>
  </si>
  <si>
    <t>MC!A113</t>
  </si>
  <si>
    <t>MC!A114</t>
  </si>
  <si>
    <t>MC!A115</t>
  </si>
  <si>
    <t>MC!A116</t>
  </si>
  <si>
    <t>MC!A117</t>
  </si>
  <si>
    <t>MC!A118</t>
  </si>
  <si>
    <t>MC!A119</t>
  </si>
  <si>
    <t>MC!A12</t>
  </si>
  <si>
    <t>MC!A120</t>
  </si>
  <si>
    <t>MC!A121</t>
  </si>
  <si>
    <t>MC!A122</t>
  </si>
  <si>
    <t>MC!A123</t>
  </si>
  <si>
    <t>MC!A124</t>
  </si>
  <si>
    <t>MC!A125</t>
  </si>
  <si>
    <t>MC!A126</t>
  </si>
  <si>
    <t>MC!A127</t>
  </si>
  <si>
    <t>MC!A128</t>
  </si>
  <si>
    <t>MC!A13</t>
  </si>
  <si>
    <t>MC!A138</t>
  </si>
  <si>
    <t>MC!A139</t>
  </si>
  <si>
    <t>MC!A14</t>
  </si>
  <si>
    <t>MC!A140</t>
  </si>
  <si>
    <t>MC!A142</t>
  </si>
  <si>
    <t>MC!A15</t>
  </si>
  <si>
    <t>MC!A16</t>
  </si>
  <si>
    <t>MC!A165</t>
  </si>
  <si>
    <t>MC!A17</t>
  </si>
  <si>
    <t>MC!A171</t>
  </si>
  <si>
    <t>MC!A172</t>
  </si>
  <si>
    <t>MC!A173</t>
  </si>
  <si>
    <t>MC!A174</t>
  </si>
  <si>
    <t>MC!A175</t>
  </si>
  <si>
    <t>MC!A176</t>
  </si>
  <si>
    <t>MC!A177</t>
  </si>
  <si>
    <t>MC!A178</t>
  </si>
  <si>
    <t>MC!A179</t>
  </si>
  <si>
    <t>MC!A18</t>
  </si>
  <si>
    <t>MC!A180</t>
  </si>
  <si>
    <t>MC!A19</t>
  </si>
  <si>
    <t>MC!A20</t>
  </si>
  <si>
    <t>MC!A21</t>
  </si>
  <si>
    <t>MC!A212</t>
  </si>
  <si>
    <t>MC!A213</t>
  </si>
  <si>
    <t>MC!A214</t>
  </si>
  <si>
    <t>MC!A215</t>
  </si>
  <si>
    <t>MC!A216</t>
  </si>
  <si>
    <t>MC!A217</t>
  </si>
  <si>
    <t>MC!A22</t>
  </si>
  <si>
    <t>MC!A23</t>
  </si>
  <si>
    <t>MC!A24</t>
  </si>
  <si>
    <t>MC!A25</t>
  </si>
  <si>
    <t>MC!A26</t>
  </si>
  <si>
    <t>MC!A27</t>
  </si>
  <si>
    <t>MC!A28</t>
  </si>
  <si>
    <t>MC!A29</t>
  </si>
  <si>
    <t>MC!A30</t>
  </si>
  <si>
    <t>MC!A31</t>
  </si>
  <si>
    <t>MC!A32</t>
  </si>
  <si>
    <t>MC!A33</t>
  </si>
  <si>
    <t>MC!A34</t>
  </si>
  <si>
    <t>MC!A35</t>
  </si>
  <si>
    <t>MC!A36</t>
  </si>
  <si>
    <t>MC!A37</t>
  </si>
  <si>
    <t>MC!A38</t>
  </si>
  <si>
    <t>MC!A39</t>
  </si>
  <si>
    <t>MC!A40</t>
  </si>
  <si>
    <t>MC!A41</t>
  </si>
  <si>
    <t>MC!A42</t>
  </si>
  <si>
    <t>MC!A43</t>
  </si>
  <si>
    <t>MC!A44</t>
  </si>
  <si>
    <t>MC!A45</t>
  </si>
  <si>
    <t>MC!A46</t>
  </si>
  <si>
    <t>MC!A47</t>
  </si>
  <si>
    <t>MC!A48</t>
  </si>
  <si>
    <t>MC!A49</t>
  </si>
  <si>
    <t>MC!A5</t>
  </si>
  <si>
    <t>MC!A50</t>
  </si>
  <si>
    <t>MC!A51</t>
  </si>
  <si>
    <t>MC!A54</t>
  </si>
  <si>
    <t>MC!A56</t>
  </si>
  <si>
    <t>MC!A57</t>
  </si>
  <si>
    <t>MC!A58</t>
  </si>
  <si>
    <t>MC!A59</t>
  </si>
  <si>
    <t>MC!A6</t>
  </si>
  <si>
    <t>MC!A60</t>
  </si>
  <si>
    <t>MC!A61</t>
  </si>
  <si>
    <t>MC!A62</t>
  </si>
  <si>
    <t>MC!A63</t>
  </si>
  <si>
    <t>MC!A64</t>
  </si>
  <si>
    <t>MC!A65</t>
  </si>
  <si>
    <t>MC!A66</t>
  </si>
  <si>
    <t>MC!A67</t>
  </si>
  <si>
    <t>MC!A68</t>
  </si>
  <si>
    <t>MC!A69</t>
  </si>
  <si>
    <t>MC!A7</t>
  </si>
  <si>
    <t>MC!A70</t>
  </si>
  <si>
    <t>MC!A71</t>
  </si>
  <si>
    <t>MC!A73</t>
  </si>
  <si>
    <t>MC!A74</t>
  </si>
  <si>
    <t>MC!A75</t>
  </si>
  <si>
    <t>MC!A76</t>
  </si>
  <si>
    <t>MC!A77</t>
  </si>
  <si>
    <t>MC!A78</t>
  </si>
  <si>
    <t>MC!A79</t>
  </si>
  <si>
    <t>MC!A8</t>
  </si>
  <si>
    <t>MC!A80</t>
  </si>
  <si>
    <t>MC!A81</t>
  </si>
  <si>
    <t>MC!A82</t>
  </si>
  <si>
    <t>MC!A83</t>
  </si>
  <si>
    <t>MC!A84</t>
  </si>
  <si>
    <t>MC!A85</t>
  </si>
  <si>
    <t>MC!A86</t>
  </si>
  <si>
    <t>MC!A87</t>
  </si>
  <si>
    <t>MC!A88</t>
  </si>
  <si>
    <t>MC!A89</t>
  </si>
  <si>
    <t>MC!A9</t>
  </si>
  <si>
    <t>MC!A90</t>
  </si>
  <si>
    <t>MC!A91</t>
  </si>
  <si>
    <t>MC!A92</t>
  </si>
  <si>
    <t>MC!A93</t>
  </si>
  <si>
    <t>MC!A94</t>
  </si>
  <si>
    <t>MC!A95</t>
  </si>
  <si>
    <t>MC!A96</t>
  </si>
  <si>
    <t>MC!A97</t>
  </si>
  <si>
    <t>MC!A98</t>
  </si>
  <si>
    <t>MC!A99</t>
  </si>
  <si>
    <t>PI!A10</t>
  </si>
  <si>
    <t>PI!A11</t>
  </si>
  <si>
    <t>PI!A12</t>
  </si>
  <si>
    <t>PI!A13</t>
  </si>
  <si>
    <t>PI!A2</t>
  </si>
  <si>
    <t>PI!A25</t>
  </si>
  <si>
    <t>PI!A26</t>
  </si>
  <si>
    <t>PI!A27</t>
  </si>
  <si>
    <t>PI!A28</t>
  </si>
  <si>
    <t>PI!A29</t>
  </si>
  <si>
    <t>PI!A3</t>
  </si>
  <si>
    <t>PI!A4</t>
  </si>
  <si>
    <t>PI!A5</t>
  </si>
  <si>
    <t>PI!A6</t>
  </si>
  <si>
    <t>PI!A7</t>
  </si>
  <si>
    <t>PI!A8</t>
  </si>
  <si>
    <t>PI!A9</t>
  </si>
  <si>
    <t>PI!A14</t>
  </si>
  <si>
    <t>PI!A15</t>
  </si>
  <si>
    <t>PI!A16</t>
  </si>
  <si>
    <t>PI!A17</t>
  </si>
  <si>
    <t>PI!A18</t>
  </si>
  <si>
    <t>PI!A19</t>
  </si>
  <si>
    <t>PI!A20</t>
  </si>
  <si>
    <t>PI!A22</t>
  </si>
  <si>
    <t>PI!A23</t>
  </si>
  <si>
    <t>PI!A24</t>
  </si>
  <si>
    <t>PI!A31</t>
  </si>
  <si>
    <t>PI!A32</t>
  </si>
  <si>
    <t>PI!A33</t>
  </si>
  <si>
    <t>PI!A34</t>
  </si>
  <si>
    <t>PI!A35</t>
  </si>
  <si>
    <t>RT!A3</t>
  </si>
  <si>
    <t>RT!A4</t>
  </si>
  <si>
    <t>RT!A5</t>
  </si>
  <si>
    <t>RT!A6</t>
  </si>
  <si>
    <t>RT!A7</t>
  </si>
  <si>
    <t>SE!A10</t>
  </si>
  <si>
    <t>SE!A11</t>
  </si>
  <si>
    <t>SE!A13</t>
  </si>
  <si>
    <t>SE!A14</t>
  </si>
  <si>
    <t>SE!A15</t>
  </si>
  <si>
    <t>SE!A17</t>
  </si>
  <si>
    <t>SE!A18</t>
  </si>
  <si>
    <t>SE!A19</t>
  </si>
  <si>
    <t>SE!A21</t>
  </si>
  <si>
    <t>SE!A23</t>
  </si>
  <si>
    <t>SE!A28</t>
  </si>
  <si>
    <t>SE!A29</t>
  </si>
  <si>
    <t>SE!A30</t>
  </si>
  <si>
    <t>SE!A31</t>
  </si>
  <si>
    <t>SE!A32</t>
  </si>
  <si>
    <t>SE!A34</t>
  </si>
  <si>
    <t>SE!A35</t>
  </si>
  <si>
    <t>SE!A36</t>
  </si>
  <si>
    <t>SE!A37</t>
  </si>
  <si>
    <t>SE!A38</t>
  </si>
  <si>
    <t>SE!A39</t>
  </si>
  <si>
    <t>SE!A4</t>
  </si>
  <si>
    <t>SE!A40</t>
  </si>
  <si>
    <t>SE!A41</t>
  </si>
  <si>
    <t>SE!A42</t>
  </si>
  <si>
    <t>SE!A43</t>
  </si>
  <si>
    <t>SE!A44</t>
  </si>
  <si>
    <t>SE!A45</t>
  </si>
  <si>
    <t>SE!A46</t>
  </si>
  <si>
    <t>SE!A5</t>
  </si>
  <si>
    <t>SE!A8</t>
  </si>
  <si>
    <t>TI!A13</t>
  </si>
  <si>
    <t>TI!A23</t>
  </si>
  <si>
    <t>TI!A24</t>
  </si>
  <si>
    <t>TI!A25</t>
  </si>
  <si>
    <t>TI!A27</t>
  </si>
  <si>
    <t>TI!A28</t>
  </si>
  <si>
    <t>TI!A29</t>
  </si>
  <si>
    <t>TI!A31</t>
  </si>
  <si>
    <t>TI!A32</t>
  </si>
  <si>
    <t>TI!A33</t>
  </si>
  <si>
    <t>TI!A4</t>
  </si>
  <si>
    <t>TI!A9</t>
  </si>
  <si>
    <t>TI!A10</t>
  </si>
  <si>
    <t>TI!A11</t>
  </si>
  <si>
    <t>TI!A12</t>
  </si>
  <si>
    <t>TI!A14</t>
  </si>
  <si>
    <t>TI!A15</t>
  </si>
  <si>
    <t>TI!A16</t>
  </si>
  <si>
    <t>TI!A17</t>
  </si>
  <si>
    <t>TI!A18</t>
  </si>
  <si>
    <t>TI!A19</t>
  </si>
  <si>
    <t>TI!A20</t>
  </si>
  <si>
    <t>TI!A21</t>
  </si>
  <si>
    <t>TI!A5</t>
  </si>
  <si>
    <t>TI!A6</t>
  </si>
  <si>
    <t>TI!A7</t>
  </si>
  <si>
    <t>TI!A8</t>
  </si>
  <si>
    <t>TR!A2</t>
  </si>
  <si>
    <t>TR!A4</t>
  </si>
  <si>
    <t>of which: Originated in country with most exposures</t>
  </si>
  <si>
    <t>of which: Originated in country with second most exposures</t>
  </si>
  <si>
    <t>of which: Originated in country with third most exposures</t>
  </si>
  <si>
    <t>of which: Originated in country with fourth most exposures</t>
  </si>
  <si>
    <t>of which: Originated in country with fifth most exposures</t>
  </si>
  <si>
    <t>of which: Non-defaulted exposures</t>
  </si>
  <si>
    <t>Exposures assigned to obligor grades or pools: Total</t>
  </si>
  <si>
    <t>Breakdown of total exposures assigned to obligor grades or pools:</t>
  </si>
  <si>
    <t>Obligor grade or pool (a)</t>
  </si>
  <si>
    <t>N</t>
  </si>
  <si>
    <t>Specialized lending slotting criteria (b): Total</t>
  </si>
  <si>
    <t>Breakdown by risk weights of total exposures under specialized lending slotting criteria</t>
  </si>
  <si>
    <t>Risk weight</t>
  </si>
  <si>
    <t>90%</t>
  </si>
  <si>
    <t>115%</t>
  </si>
  <si>
    <t>250%</t>
  </si>
  <si>
    <t>of which: in category 1</t>
  </si>
  <si>
    <t>PD assigned to the obligor grade or pool (%)</t>
  </si>
  <si>
    <t>190%</t>
  </si>
  <si>
    <t>290%</t>
  </si>
  <si>
    <t>370%</t>
  </si>
  <si>
    <t>Transactions unsettled for 46 days or more (Factor 100%)</t>
  </si>
  <si>
    <t>(-) Total Outflows</t>
  </si>
  <si>
    <t>Retained or repurchased of credit protection</t>
  </si>
  <si>
    <t>(-) Value adjustments and provisions</t>
  </si>
  <si>
    <t>Adjusted values</t>
  </si>
  <si>
    <t>Total Inflows</t>
  </si>
  <si>
    <t>(-) Credit risk mitigation techniques affecting the amount of the exposure</t>
  </si>
  <si>
    <t>Breakdown of the fully Adjusted Exposure value (E*) of off balance sheet items according to credit conversion factors</t>
  </si>
  <si>
    <r>
      <t xml:space="preserve">&gt; 0% and </t>
    </r>
    <r>
      <rPr>
        <sz val="11"/>
        <color indexed="8"/>
        <rFont val="Calibri"/>
        <family val="2"/>
      </rPr>
      <t>≤ 20%</t>
    </r>
  </si>
  <si>
    <r>
      <t xml:space="preserve">&gt; 20% and </t>
    </r>
    <r>
      <rPr>
        <sz val="11"/>
        <color indexed="8"/>
        <rFont val="Calibri"/>
        <family val="2"/>
      </rPr>
      <t>≤ 50%</t>
    </r>
  </si>
  <si>
    <r>
      <t xml:space="preserve">&gt; 50% and </t>
    </r>
    <r>
      <rPr>
        <sz val="11"/>
        <color indexed="8"/>
        <rFont val="Calibri"/>
        <family val="2"/>
      </rPr>
      <t>≤ 100%</t>
    </r>
  </si>
  <si>
    <t>( - ) Deducted from own funds</t>
  </si>
  <si>
    <t>Subject to risk weights</t>
  </si>
  <si>
    <t>AP!A17</t>
  </si>
  <si>
    <t>AP!A85</t>
  </si>
  <si>
    <t>2013 - CR SEC SA!$O$3</t>
  </si>
  <si>
    <t>2013 - CR SEC SA!$W$4</t>
  </si>
  <si>
    <t>AT!A27</t>
  </si>
  <si>
    <t>AT!A28</t>
  </si>
  <si>
    <t>AT!A31</t>
  </si>
  <si>
    <t>AT!A40</t>
  </si>
  <si>
    <t>AT!A46</t>
  </si>
  <si>
    <t>AT!A47</t>
  </si>
  <si>
    <t>AT!A67</t>
  </si>
  <si>
    <t>AT!A68</t>
  </si>
  <si>
    <t>AT!A80</t>
  </si>
  <si>
    <t>GA!A11</t>
  </si>
  <si>
    <t>GA!A27</t>
  </si>
  <si>
    <t>PI!A21</t>
  </si>
  <si>
    <t xml:space="preserve">Early amortization </t>
  </si>
  <si>
    <t xml:space="preserve">         1250% (unrated)</t>
  </si>
  <si>
    <t>Loans and advances (in case of ASA application)</t>
  </si>
  <si>
    <t>(-) Alleviation of capital requirements due to the expected loss captured in business practices</t>
  </si>
  <si>
    <t>(-) Alleviation of capital requirements due to diversification</t>
  </si>
  <si>
    <t>(-) Alleviation of capital requirements due to risk mitigation techniques (insurance and other risk transfer mechanisms)</t>
  </si>
  <si>
    <t>AMA Memorandum items to be reported if applicable</t>
  </si>
  <si>
    <t>Banking activities subject to Basic indicator approach (BIA)</t>
  </si>
  <si>
    <t>Banking activities subject to Standardised (TSA) / Alternative Standardised (ASA) approaches</t>
  </si>
  <si>
    <t>Banking activities subject to Advanced Measurement Approaches (AMA)</t>
  </si>
  <si>
    <t>Corporate finance (CF)</t>
  </si>
  <si>
    <t>Trading and sales (TS)</t>
  </si>
  <si>
    <t>Retail brokerage (RBr)</t>
  </si>
  <si>
    <t>Commercial banking (CB)</t>
  </si>
  <si>
    <t>Retail banking (RB)</t>
  </si>
  <si>
    <t>Payment and settlement (PS)</t>
  </si>
  <si>
    <t>Agency services (AS)</t>
  </si>
  <si>
    <t>Asset management (AM)</t>
  </si>
  <si>
    <t>Corporate items (CI)</t>
  </si>
  <si>
    <t>Business lines</t>
  </si>
  <si>
    <t>2013 - CR SEC IRB!$M$3</t>
  </si>
  <si>
    <t>2013 - CR SEC IRB!$U$4</t>
  </si>
  <si>
    <t>2013 - OPR!$L$4</t>
  </si>
  <si>
    <t>AT!A82</t>
  </si>
  <si>
    <t>AT!A84</t>
  </si>
  <si>
    <t>MC!A181</t>
  </si>
  <si>
    <t>MC!A191</t>
  </si>
  <si>
    <t>MC!A194</t>
  </si>
  <si>
    <t>MC!A198</t>
  </si>
  <si>
    <t>MC!A209</t>
  </si>
  <si>
    <t>MC!A223</t>
  </si>
  <si>
    <t>MC!A231</t>
  </si>
  <si>
    <t>Total loss amount</t>
  </si>
  <si>
    <t>Execution, delivery &amp; process management</t>
  </si>
  <si>
    <t>Non-allocated event types (TSA only)</t>
  </si>
  <si>
    <t>Event types</t>
  </si>
  <si>
    <t>Memorandum item: Threshold applied in data collection</t>
  </si>
  <si>
    <t>All positions</t>
  </si>
  <si>
    <t>Net positions</t>
  </si>
  <si>
    <t>in</t>
  </si>
  <si>
    <t>Zone 1</t>
  </si>
  <si>
    <t>Zone 2</t>
  </si>
  <si>
    <t>Zone 3</t>
  </si>
  <si>
    <t>Debt securities under the first category in table 1 (point 14 annex I, amended Directive 2006/49/EC) or article 19, paragraph 1 of amended Directive 2006/49/EC</t>
  </si>
  <si>
    <t>Debt securities under the second category in table 1 (point 14 annex I, amended Directive 2006/49/EC)</t>
  </si>
  <si>
    <t>With residual term ≤ 6 months</t>
  </si>
  <si>
    <r>
      <t xml:space="preserve">With residual term &gt; 6 months and </t>
    </r>
    <r>
      <rPr>
        <sz val="11"/>
        <color indexed="8"/>
        <rFont val="Calibri"/>
        <family val="2"/>
      </rPr>
      <t>≤ 24 months</t>
    </r>
  </si>
  <si>
    <t>With residual term &gt; 24 months</t>
  </si>
  <si>
    <t>Debt securities under the third category in table 1 (point 14 annex I, amended Directive 2006/49/EC)</t>
  </si>
  <si>
    <t>Debt securities under the fourth category in table 1 (point 14 annex I, amended Directive 2006/49/EC)</t>
  </si>
  <si>
    <t>Code</t>
  </si>
  <si>
    <t>Currency code</t>
  </si>
  <si>
    <t>Positions subject to capital charge (Including redistribution of unmatched positions in currencies subject to special treatment for matched positions)</t>
  </si>
  <si>
    <t>Total positions in non-reporting currencies</t>
  </si>
  <si>
    <t>Other non-delta risks for (currency) options</t>
  </si>
  <si>
    <t>Net positions subject to capital charge</t>
  </si>
  <si>
    <t>Total positions in commodities</t>
  </si>
  <si>
    <t>Simplified approach: all positions</t>
  </si>
  <si>
    <t>Other non-delta risk for commodity options</t>
  </si>
  <si>
    <t>Precious metals (except gold)</t>
  </si>
  <si>
    <t>Base metals</t>
  </si>
  <si>
    <t>Agricultural products (softs)</t>
  </si>
  <si>
    <t>Others</t>
  </si>
  <si>
    <t xml:space="preserve">              Of which energy products (oil, gas)</t>
  </si>
  <si>
    <t>Multiplication factor x Average of previous 60 working days VaR</t>
  </si>
  <si>
    <t>Previous day VaR</t>
  </si>
  <si>
    <t>Total Positions</t>
  </si>
  <si>
    <t>Memorandum items: breakdown of market risk</t>
  </si>
  <si>
    <t>2013 - MKR SA FX!$B$9</t>
  </si>
  <si>
    <t>AP!A62</t>
  </si>
  <si>
    <t>2013 - MKR SA COM!$B$9</t>
  </si>
  <si>
    <t>AP!A70</t>
  </si>
  <si>
    <t>2013 - MKR SA COM!$D$10</t>
  </si>
  <si>
    <t>2013 - MKR SA COM!$D$11</t>
  </si>
  <si>
    <t>2013 - MKR SA COM!$D$12</t>
  </si>
  <si>
    <t>AP!A73</t>
  </si>
  <si>
    <t>2013 - MKR SA COM!$D$13</t>
  </si>
  <si>
    <t>2013 - MKR SA COM!$D$14</t>
  </si>
  <si>
    <t>AP!A76</t>
  </si>
  <si>
    <t>AP!A79</t>
  </si>
  <si>
    <t>AP!A87</t>
  </si>
  <si>
    <t>AP!A88</t>
  </si>
  <si>
    <t>AP!A89</t>
  </si>
  <si>
    <t>AP!A90</t>
  </si>
  <si>
    <t>AP!A91</t>
  </si>
  <si>
    <t>AP!A92</t>
  </si>
  <si>
    <t>2013 - OPR Details!$E$4</t>
  </si>
  <si>
    <t>MC!A192</t>
  </si>
  <si>
    <t>2013 - OPR Details!$N$4</t>
  </si>
  <si>
    <t>MC!A195</t>
  </si>
  <si>
    <t>MC!A199</t>
  </si>
  <si>
    <t>MC!A201</t>
  </si>
  <si>
    <t>MC!A203</t>
  </si>
  <si>
    <t>MC!A210</t>
  </si>
  <si>
    <t>MC!A224</t>
  </si>
  <si>
    <t>MC!A232</t>
  </si>
  <si>
    <t>PO!A4</t>
  </si>
  <si>
    <t>2013 - MKR IM!$C$8</t>
  </si>
  <si>
    <t>RT!A8</t>
  </si>
  <si>
    <t>TR!A5</t>
  </si>
  <si>
    <t>TDI</t>
  </si>
  <si>
    <t>Total amount for</t>
  </si>
  <si>
    <t>Own funds for solvency purposes</t>
  </si>
  <si>
    <t>Memorandum items:
IRB provision excess (+) / shortfall (-)</t>
  </si>
  <si>
    <t>Credit, counterparty credit and dilution risks and free delivery [CA, CR]</t>
  </si>
  <si>
    <t>Total Capital requirements</t>
  </si>
  <si>
    <t>for</t>
  </si>
  <si>
    <t>para</t>
  </si>
  <si>
    <t>Standarised approach (SA)</t>
  </si>
  <si>
    <t>Positions, foreign exchange and commodity risks [CA MKR]</t>
  </si>
  <si>
    <t>under</t>
  </si>
  <si>
    <t>bajo</t>
  </si>
  <si>
    <t>and</t>
  </si>
  <si>
    <t>y</t>
  </si>
  <si>
    <t>Capital Requirements</t>
  </si>
  <si>
    <t>Total Own funds for solvency purposes</t>
  </si>
  <si>
    <t>Total capital requirements for credit, counterparty credit,  dilution risks, free deliverie and settlement/delivery risk</t>
  </si>
  <si>
    <t xml:space="preserve">Total capital requirements for Positions, FX and commodities risks) </t>
  </si>
  <si>
    <t>718-N</t>
  </si>
  <si>
    <t>716-N</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</si>
</sst>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trike/>
      <sz val="11"/>
      <color indexed="8"/>
      <name val="Calibri"/>
      <family val="2"/>
    </font>
    <font>
      <b/>
      <sz val="11"/>
      <color indexed="8"/>
      <name val="Calibri"/>
      <family val="2"/>
    </font>
    <font>
      <u/>
      <sz val="11"/>
      <color indexed="8"/>
      <name val="Calibri"/>
      <family val="2"/>
    </font>
    <font>
      <b/>
      <strike/>
      <sz val="11"/>
      <color indexed="8"/>
      <name val="Calibri"/>
      <family val="2"/>
    </font>
    <font>
      <i/>
      <sz val="11"/>
      <color indexed="8"/>
      <name val="Calibri"/>
      <family val="2"/>
    </font>
    <font>
      <b/>
      <strike/>
      <sz val="11"/>
      <color indexed="17"/>
      <name val="Calibri"/>
      <family val="2"/>
    </font>
    <font>
      <b/>
      <strike/>
      <sz val="11"/>
      <color indexed="10"/>
      <name val="Calibri"/>
      <family val="2"/>
    </font>
    <font>
      <b/>
      <sz val="11"/>
      <color indexed="10"/>
      <name val="Calibri"/>
      <family val="2"/>
    </font>
    <font>
      <sz val="11"/>
      <color indexed="30"/>
      <name val="Verdana"/>
      <family val="2"/>
    </font>
    <font>
      <sz val="11"/>
      <color indexed="10"/>
      <name val="Calibri"/>
      <family val="2"/>
    </font>
    <font>
      <sz val="11"/>
      <color theme="1"/>
      <name val="Calibri"/>
      <family val="2"/>
      <scheme val="minor"/>
    </font>
    <font>
      <u/>
      <sz val="11"/>
      <color indexed="12"/>
      <name val="Calibri"/>
      <family val="2"/>
    </font>
    <font>
      <sz val="11"/>
      <color rgb="FFFF0000"/>
      <name val="Calibri"/>
      <family val="2"/>
      <scheme val="minor"/>
    </font>
    <font>
      <b/>
      <sz val="11"/>
      <color theme="1"/>
      <name val="Calibri"/>
      <family val="2"/>
      <scheme val="minor"/>
    </font>
    <font>
      <sz val="11"/>
      <color indexed="8"/>
      <name val="Calibri"/>
      <family val="2"/>
    </font>
    <font>
      <i/>
      <sz val="11"/>
      <color theme="1"/>
      <name val="Calibri"/>
      <family val="2"/>
      <scheme val="minor"/>
    </font>
    <font>
      <strike/>
      <sz val="11"/>
      <color theme="1"/>
      <name val="Calibri"/>
      <family val="2"/>
      <scheme val="minor"/>
    </font>
    <font>
      <sz val="11"/>
      <name val="Calibri"/>
      <family val="2"/>
      <scheme val="minor"/>
    </font>
    <font>
      <sz val="11"/>
      <color rgb="FF0070C0"/>
      <name val="Calibri"/>
      <family val="2"/>
      <scheme val="minor"/>
    </font>
    <font>
      <sz val="28"/>
      <color theme="1"/>
      <name val="Calibri"/>
      <family val="2"/>
      <scheme val="minor"/>
    </font>
    <font>
      <b/>
      <sz val="11"/>
      <name val="Calibri"/>
      <family val="2"/>
      <scheme val="minor"/>
    </font>
    <font>
      <sz val="48"/>
      <color theme="1"/>
      <name val="Calibri"/>
      <family val="2"/>
      <scheme val="minor"/>
    </font>
    <font>
      <b/>
      <sz val="11"/>
      <color rgb="FFFF0000"/>
      <name val="Calibri"/>
      <family val="2"/>
      <scheme val="minor"/>
    </font>
    <font>
      <sz val="11"/>
      <name val="Calibri"/>
      <family val="2"/>
    </font>
    <font>
      <i/>
      <sz val="11"/>
      <color rgb="FFFF0000"/>
      <name val="Calibri"/>
      <family val="2"/>
      <scheme val="minor"/>
    </font>
    <font>
      <i/>
      <sz val="14"/>
      <color rgb="FFFF0000"/>
      <name val="Calibri"/>
      <family val="2"/>
      <scheme val="minor"/>
    </font>
    <font>
      <sz val="8"/>
      <name val="Verdana"/>
      <family val="2"/>
    </font>
    <font>
      <b/>
      <sz val="12"/>
      <color rgb="FF00B050"/>
      <name val="Calibri"/>
      <family val="2"/>
      <scheme val="minor"/>
    </font>
    <font>
      <b/>
      <sz val="14"/>
      <color rgb="FF00B050"/>
      <name val="Calibri"/>
      <family val="2"/>
      <scheme val="minor"/>
    </font>
    <font>
      <b/>
      <sz val="14"/>
      <name val="Calibri"/>
      <family val="2"/>
      <scheme val="minor"/>
    </font>
    <font>
      <sz val="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s>
  <cellStyleXfs count="4">
    <xf numFmtId="0" fontId="0" fillId="0" borderId="0"/>
    <xf numFmtId="0" fontId="13" fillId="0" borderId="0" applyNumberFormat="0" applyFill="0" applyBorder="0" applyAlignment="0" applyProtection="0">
      <alignment vertical="top"/>
      <protection locked="0"/>
    </xf>
    <xf numFmtId="9" fontId="12" fillId="0" borderId="0" applyFont="0" applyFill="0" applyBorder="0" applyAlignment="0" applyProtection="0"/>
    <xf numFmtId="0" fontId="32" fillId="0" borderId="0"/>
  </cellStyleXfs>
  <cellXfs count="205">
    <xf numFmtId="0" fontId="0" fillId="0" borderId="0" xfId="0"/>
    <xf numFmtId="0" fontId="0" fillId="0" borderId="1" xfId="0" applyBorder="1" applyAlignment="1">
      <alignment vertical="center"/>
    </xf>
    <xf numFmtId="0" fontId="0" fillId="0" borderId="1" xfId="0" applyBorder="1" applyAlignment="1">
      <alignment horizontal="center" vertical="center"/>
    </xf>
    <xf numFmtId="0" fontId="15" fillId="0" borderId="1" xfId="0" applyFont="1" applyBorder="1" applyAlignment="1">
      <alignment vertical="center"/>
    </xf>
    <xf numFmtId="0" fontId="0" fillId="0" borderId="1" xfId="0" applyBorder="1" applyAlignment="1">
      <alignment horizontal="left" vertical="center" indent="3"/>
    </xf>
    <xf numFmtId="0" fontId="0" fillId="0" borderId="1" xfId="0" applyBorder="1" applyAlignment="1">
      <alignment horizontal="left" vertical="center" indent="6"/>
    </xf>
    <xf numFmtId="0" fontId="15" fillId="0" borderId="1" xfId="0" applyFont="1" applyBorder="1" applyAlignment="1">
      <alignment horizontal="left" vertical="center"/>
    </xf>
    <xf numFmtId="0" fontId="0" fillId="0" borderId="1" xfId="0" applyBorder="1" applyAlignment="1">
      <alignment horizontal="left" vertical="center" indent="4"/>
    </xf>
    <xf numFmtId="0" fontId="0" fillId="0" borderId="1" xfId="0" applyBorder="1" applyAlignment="1">
      <alignment horizontal="left" vertical="center" indent="2"/>
    </xf>
    <xf numFmtId="0" fontId="0" fillId="0" borderId="1" xfId="0" applyBorder="1" applyAlignment="1">
      <alignment horizontal="justify" vertical="center" wrapText="1"/>
    </xf>
    <xf numFmtId="0" fontId="0" fillId="0" borderId="1" xfId="0" applyBorder="1" applyAlignment="1">
      <alignment horizontal="justify" vertical="center"/>
    </xf>
    <xf numFmtId="0" fontId="0" fillId="0" borderId="1" xfId="0" applyFont="1" applyBorder="1" applyAlignment="1">
      <alignment horizontal="left" vertical="center" indent="3"/>
    </xf>
    <xf numFmtId="9" fontId="12" fillId="0" borderId="1" xfId="2" applyNumberFormat="1" applyFont="1" applyBorder="1" applyAlignment="1">
      <alignment horizontal="left" vertical="center" indent="3"/>
    </xf>
    <xf numFmtId="9" fontId="12" fillId="0" borderId="1" xfId="2" applyNumberFormat="1" applyFont="1" applyBorder="1" applyAlignment="1">
      <alignment horizontal="left" vertical="center" indent="6"/>
    </xf>
    <xf numFmtId="9" fontId="12" fillId="0" borderId="1" xfId="2" applyNumberFormat="1" applyFont="1" applyBorder="1" applyAlignment="1">
      <alignment horizontal="left" vertical="center" indent="3"/>
    </xf>
    <xf numFmtId="0" fontId="0" fillId="0" borderId="1" xfId="0" applyBorder="1" applyAlignment="1">
      <alignment horizontal="left" vertical="center" wrapText="1" indent="2"/>
    </xf>
    <xf numFmtId="9" fontId="12" fillId="0" borderId="1" xfId="2" applyNumberFormat="1" applyFont="1" applyBorder="1" applyAlignment="1">
      <alignment horizontal="left" vertical="center" wrapText="1" indent="2"/>
    </xf>
    <xf numFmtId="9" fontId="12" fillId="0" borderId="1" xfId="2" applyNumberFormat="1" applyFont="1" applyBorder="1" applyAlignment="1">
      <alignment horizontal="left" vertical="center" indent="2"/>
    </xf>
    <xf numFmtId="9" fontId="12" fillId="0" borderId="1" xfId="2" applyNumberFormat="1" applyFont="1" applyBorder="1" applyAlignment="1">
      <alignment horizontal="left" vertical="center" indent="5"/>
    </xf>
    <xf numFmtId="0" fontId="17" fillId="0" borderId="1" xfId="0" applyFont="1" applyBorder="1" applyAlignment="1">
      <alignment horizontal="left" vertical="center" indent="4"/>
    </xf>
    <xf numFmtId="0" fontId="0" fillId="0" borderId="1" xfId="0" applyBorder="1" applyAlignment="1">
      <alignment horizontal="left" vertical="center" wrapText="1" indent="4"/>
    </xf>
    <xf numFmtId="0" fontId="18" fillId="0" borderId="1" xfId="0" applyFont="1" applyBorder="1" applyAlignment="1">
      <alignment horizontal="left" vertical="center" wrapText="1" indent="2"/>
    </xf>
    <xf numFmtId="0" fontId="16" fillId="0" borderId="1" xfId="0" applyFont="1" applyBorder="1" applyAlignment="1">
      <alignment horizontal="left" vertical="center" indent="2"/>
    </xf>
    <xf numFmtId="0" fontId="16" fillId="0" borderId="1" xfId="0" applyFont="1" applyBorder="1" applyAlignment="1">
      <alignment horizontal="left" vertical="center" indent="4"/>
    </xf>
    <xf numFmtId="0" fontId="0" fillId="0" borderId="1" xfId="0" applyBorder="1" applyAlignment="1">
      <alignment horizontal="left" vertical="center"/>
    </xf>
    <xf numFmtId="9" fontId="17" fillId="0" borderId="1" xfId="2" applyFont="1" applyBorder="1" applyAlignment="1">
      <alignment horizontal="left" vertical="center" indent="6"/>
    </xf>
    <xf numFmtId="9" fontId="12" fillId="0" borderId="1" xfId="2" applyFont="1" applyBorder="1" applyAlignment="1">
      <alignment horizontal="left" vertical="center" indent="6"/>
    </xf>
    <xf numFmtId="9" fontId="12" fillId="0" borderId="1" xfId="2" applyFont="1" applyBorder="1" applyAlignment="1">
      <alignment horizontal="left" vertical="center" indent="9"/>
    </xf>
    <xf numFmtId="9" fontId="12" fillId="0" borderId="1" xfId="2" applyFont="1" applyBorder="1" applyAlignment="1">
      <alignment horizontal="left" vertical="center" wrapText="1" indent="9"/>
    </xf>
    <xf numFmtId="9" fontId="12" fillId="0" borderId="1" xfId="2" applyFont="1" applyBorder="1" applyAlignment="1">
      <alignment horizontal="left" vertical="center" indent="6"/>
    </xf>
    <xf numFmtId="9" fontId="12" fillId="0" borderId="1" xfId="2" applyFont="1" applyBorder="1" applyAlignment="1">
      <alignment horizontal="left" vertical="center" wrapText="1" indent="9"/>
    </xf>
    <xf numFmtId="0" fontId="16" fillId="0" borderId="1" xfId="0" applyFont="1" applyBorder="1" applyAlignment="1">
      <alignment horizontal="left" vertical="center" indent="9"/>
    </xf>
    <xf numFmtId="0" fontId="0" fillId="0" borderId="1" xfId="0" applyBorder="1" applyAlignment="1">
      <alignment horizontal="left" vertical="center" indent="9"/>
    </xf>
    <xf numFmtId="9" fontId="12" fillId="0" borderId="1" xfId="2" applyFont="1" applyBorder="1" applyAlignment="1">
      <alignment horizontal="left" vertical="center" indent="6"/>
    </xf>
    <xf numFmtId="9" fontId="12" fillId="0" borderId="1" xfId="2" applyFont="1" applyBorder="1" applyAlignment="1">
      <alignment horizontal="left" vertical="center" indent="6"/>
    </xf>
    <xf numFmtId="9" fontId="12" fillId="0" borderId="1" xfId="2" applyFont="1" applyBorder="1" applyAlignment="1">
      <alignment horizontal="left" vertical="center" indent="7"/>
    </xf>
    <xf numFmtId="9" fontId="12" fillId="0" borderId="1" xfId="2" applyNumberFormat="1" applyFont="1" applyBorder="1" applyAlignment="1">
      <alignment horizontal="left" vertical="center" wrapText="1" indent="2"/>
    </xf>
    <xf numFmtId="9" fontId="12" fillId="0" borderId="1" xfId="2" applyNumberFormat="1" applyFont="1" applyBorder="1" applyAlignment="1">
      <alignment horizontal="left" vertical="center" indent="2"/>
    </xf>
    <xf numFmtId="9" fontId="12" fillId="0" borderId="1" xfId="2" applyNumberFormat="1" applyFont="1" applyBorder="1" applyAlignment="1">
      <alignment horizontal="left" vertical="center" indent="6"/>
    </xf>
    <xf numFmtId="9" fontId="12" fillId="0" borderId="1" xfId="2" applyFont="1" applyBorder="1" applyAlignment="1">
      <alignment horizontal="left" vertical="center" indent="2"/>
    </xf>
    <xf numFmtId="9" fontId="12" fillId="0" borderId="1" xfId="2" applyFont="1" applyBorder="1" applyAlignment="1">
      <alignment horizontal="left" vertical="center" indent="3"/>
    </xf>
    <xf numFmtId="9" fontId="12" fillId="0" borderId="1" xfId="2" applyNumberFormat="1" applyFont="1" applyBorder="1" applyAlignment="1">
      <alignment horizontal="left" vertical="center" indent="3"/>
    </xf>
    <xf numFmtId="0" fontId="14" fillId="0" borderId="1" xfId="0" applyFont="1" applyBorder="1" applyAlignment="1">
      <alignment horizontal="justify" vertical="center"/>
    </xf>
    <xf numFmtId="0" fontId="0" fillId="0" borderId="1" xfId="0" applyFont="1" applyFill="1" applyBorder="1" applyAlignment="1">
      <alignment horizontal="justify" vertical="center"/>
    </xf>
    <xf numFmtId="0" fontId="19" fillId="0" borderId="1" xfId="0" applyFont="1" applyFill="1" applyBorder="1" applyAlignment="1">
      <alignment horizontal="justify" vertical="center"/>
    </xf>
    <xf numFmtId="0" fontId="14" fillId="0" borderId="1" xfId="0" applyFont="1" applyBorder="1" applyAlignment="1">
      <alignment horizontal="justify" vertical="center" wrapText="1"/>
    </xf>
    <xf numFmtId="9" fontId="14" fillId="0" borderId="1" xfId="2" applyNumberFormat="1" applyFont="1" applyBorder="1" applyAlignment="1">
      <alignment horizontal="left" vertical="center" indent="3"/>
    </xf>
    <xf numFmtId="0" fontId="0" fillId="0" borderId="1" xfId="0" applyFont="1" applyBorder="1" applyAlignment="1">
      <alignment horizontal="justify" vertical="center"/>
    </xf>
    <xf numFmtId="0" fontId="15" fillId="0" borderId="1" xfId="0" applyFont="1" applyBorder="1" applyAlignment="1">
      <alignment horizontal="justify" vertical="center"/>
    </xf>
    <xf numFmtId="0" fontId="0" fillId="0" borderId="0" xfId="0" applyFont="1" applyAlignment="1">
      <alignment horizontal="justify" vertical="center"/>
    </xf>
    <xf numFmtId="0" fontId="0" fillId="0" borderId="0" xfId="0" applyFont="1" applyFill="1" applyAlignment="1">
      <alignment horizontal="justify" vertical="center"/>
    </xf>
    <xf numFmtId="0" fontId="19" fillId="0" borderId="0" xfId="0" applyFont="1" applyFill="1" applyAlignment="1">
      <alignment horizontal="justify" vertical="center"/>
    </xf>
    <xf numFmtId="0" fontId="14" fillId="0" borderId="0" xfId="0" applyFont="1" applyAlignment="1">
      <alignment horizontal="justify" vertical="center"/>
    </xf>
    <xf numFmtId="0" fontId="19" fillId="0" borderId="2" xfId="0" applyFont="1" applyFill="1" applyBorder="1" applyAlignment="1">
      <alignment horizontal="left" vertical="center" wrapText="1" indent="1"/>
    </xf>
    <xf numFmtId="0" fontId="0" fillId="0" borderId="1" xfId="0" applyFont="1" applyBorder="1" applyAlignment="1">
      <alignment horizontal="left" vertical="center" indent="1"/>
    </xf>
    <xf numFmtId="0" fontId="15" fillId="0" borderId="1" xfId="0" applyFont="1" applyBorder="1" applyAlignment="1">
      <alignment horizontal="left" vertical="center" indent="1"/>
    </xf>
    <xf numFmtId="0" fontId="0" fillId="0" borderId="1" xfId="0" applyBorder="1" applyAlignment="1">
      <alignment horizontal="left" vertical="center" indent="1"/>
    </xf>
    <xf numFmtId="0" fontId="19" fillId="0" borderId="1" xfId="0" applyFont="1" applyFill="1" applyBorder="1" applyAlignment="1">
      <alignment horizontal="left" vertical="center" wrapText="1" indent="5"/>
    </xf>
    <xf numFmtId="0" fontId="19" fillId="0" borderId="1" xfId="0" applyFont="1" applyFill="1" applyBorder="1" applyAlignment="1">
      <alignment horizontal="left" vertical="center" wrapText="1" indent="8"/>
    </xf>
    <xf numFmtId="0" fontId="19" fillId="0" borderId="1" xfId="0" applyFont="1" applyFill="1" applyBorder="1" applyAlignment="1">
      <alignment horizontal="left" vertical="center" wrapText="1" indent="9"/>
    </xf>
    <xf numFmtId="0" fontId="19" fillId="0" borderId="1" xfId="0" applyFont="1" applyFill="1" applyBorder="1" applyAlignment="1">
      <alignment horizontal="left" vertical="center" wrapText="1" indent="11"/>
    </xf>
    <xf numFmtId="0" fontId="19" fillId="0" borderId="1" xfId="0" applyFont="1" applyFill="1" applyBorder="1" applyAlignment="1">
      <alignment horizontal="left" vertical="center" wrapText="1" indent="13"/>
    </xf>
    <xf numFmtId="0" fontId="19" fillId="0" borderId="1" xfId="0" applyFont="1" applyFill="1" applyBorder="1" applyAlignment="1">
      <alignment horizontal="left" vertical="center" wrapText="1" indent="15"/>
    </xf>
    <xf numFmtId="0" fontId="19" fillId="0" borderId="1" xfId="0" applyFont="1" applyFill="1" applyBorder="1" applyAlignment="1">
      <alignment horizontal="left" vertical="center" wrapText="1" indent="17"/>
    </xf>
    <xf numFmtId="0" fontId="19" fillId="0" borderId="1" xfId="0" applyFont="1" applyFill="1" applyBorder="1" applyAlignment="1">
      <alignment horizontal="left" vertical="top" wrapText="1"/>
    </xf>
    <xf numFmtId="0" fontId="0" fillId="0" borderId="0" xfId="0" applyFont="1" applyAlignment="1">
      <alignment horizontal="left" vertical="center" indent="3"/>
    </xf>
    <xf numFmtId="0" fontId="0" fillId="0" borderId="1" xfId="0" applyFont="1" applyBorder="1" applyAlignment="1">
      <alignment horizontal="left" vertical="center" indent="5"/>
    </xf>
    <xf numFmtId="0" fontId="14" fillId="0" borderId="1" xfId="0" applyFont="1" applyBorder="1" applyAlignment="1">
      <alignment vertical="center"/>
    </xf>
    <xf numFmtId="0" fontId="20" fillId="0" borderId="1" xfId="0" applyFont="1" applyBorder="1" applyAlignment="1">
      <alignment horizontal="left" vertical="center" indent="2"/>
    </xf>
    <xf numFmtId="0" fontId="0" fillId="0" borderId="0" xfId="0" applyAlignment="1"/>
    <xf numFmtId="0" fontId="14" fillId="0" borderId="1" xfId="0" applyFont="1" applyBorder="1" applyAlignment="1">
      <alignment horizontal="left" vertical="center"/>
    </xf>
    <xf numFmtId="0" fontId="13" fillId="0" borderId="1" xfId="1" applyBorder="1" applyAlignment="1" applyProtection="1">
      <alignment vertical="center"/>
    </xf>
    <xf numFmtId="0" fontId="0" fillId="0" borderId="1" xfId="0" applyBorder="1"/>
    <xf numFmtId="0" fontId="13" fillId="0" borderId="1" xfId="1" applyBorder="1" applyAlignment="1" applyProtection="1"/>
    <xf numFmtId="0" fontId="13" fillId="0" borderId="1" xfId="1" applyBorder="1" applyAlignment="1" applyProtection="1">
      <alignment horizontal="left" vertical="center"/>
    </xf>
    <xf numFmtId="0" fontId="13" fillId="0" borderId="1" xfId="1" applyBorder="1" applyAlignment="1" applyProtection="1">
      <alignment horizontal="center" vertical="center"/>
    </xf>
    <xf numFmtId="0" fontId="0" fillId="0" borderId="0" xfId="0" applyFont="1" applyAlignment="1">
      <alignment horizontal="center" vertical="center"/>
    </xf>
    <xf numFmtId="0" fontId="21" fillId="0" borderId="0" xfId="0" applyFont="1"/>
    <xf numFmtId="0" fontId="0" fillId="0" borderId="0" xfId="0"/>
    <xf numFmtId="0" fontId="0" fillId="0" borderId="0" xfId="0" applyBorder="1" applyAlignment="1">
      <alignment vertical="center"/>
    </xf>
    <xf numFmtId="0" fontId="0" fillId="0" borderId="0" xfId="0" applyBorder="1" applyAlignment="1">
      <alignment horizontal="center" vertical="center"/>
    </xf>
    <xf numFmtId="0" fontId="20" fillId="0" borderId="1" xfId="0" applyFont="1" applyBorder="1" applyAlignment="1">
      <alignment horizontal="left" vertical="center" indent="5"/>
    </xf>
    <xf numFmtId="0" fontId="20" fillId="0" borderId="1" xfId="0" applyFont="1" applyBorder="1" applyAlignment="1">
      <alignment horizontal="justify" vertical="center"/>
    </xf>
    <xf numFmtId="0" fontId="14" fillId="0" borderId="1" xfId="0" applyFont="1" applyBorder="1" applyAlignment="1">
      <alignment horizontal="justify"/>
    </xf>
    <xf numFmtId="0" fontId="19" fillId="0" borderId="1" xfId="0" applyFont="1" applyBorder="1" applyAlignment="1">
      <alignment horizontal="justify" vertical="center"/>
    </xf>
    <xf numFmtId="0" fontId="15" fillId="0" borderId="1" xfId="0" applyFont="1" applyBorder="1" applyAlignment="1">
      <alignment horizontal="left" vertical="center" indent="2"/>
    </xf>
    <xf numFmtId="9" fontId="12" fillId="0" borderId="1" xfId="2" applyFont="1" applyBorder="1" applyAlignment="1">
      <alignment horizontal="left" vertical="center" indent="10"/>
    </xf>
    <xf numFmtId="0" fontId="0" fillId="0" borderId="1" xfId="0" applyBorder="1" applyAlignment="1">
      <alignment horizontal="left" vertical="center" wrapText="1" indent="7"/>
    </xf>
    <xf numFmtId="9" fontId="12" fillId="0" borderId="1" xfId="2" applyNumberFormat="1" applyFont="1" applyBorder="1" applyAlignment="1">
      <alignment horizontal="left" vertical="center" indent="16"/>
    </xf>
    <xf numFmtId="0" fontId="0" fillId="0" borderId="1" xfId="0" applyBorder="1" applyAlignment="1">
      <alignment horizontal="left" vertical="justify" wrapText="1" indent="7"/>
    </xf>
    <xf numFmtId="0" fontId="22" fillId="0" borderId="1" xfId="0" applyFont="1" applyFill="1" applyBorder="1" applyAlignment="1">
      <alignment horizontal="left" vertical="center" wrapText="1"/>
    </xf>
    <xf numFmtId="0" fontId="0" fillId="0" borderId="2" xfId="0" applyFont="1" applyBorder="1" applyAlignment="1">
      <alignment horizontal="justify" vertical="center"/>
    </xf>
    <xf numFmtId="0" fontId="24" fillId="0" borderId="1" xfId="0" applyFont="1" applyBorder="1" applyAlignment="1">
      <alignment horizontal="left" vertical="center"/>
    </xf>
    <xf numFmtId="0" fontId="0" fillId="0" borderId="0" xfId="0"/>
    <xf numFmtId="0" fontId="3" fillId="0" borderId="1" xfId="0" applyFont="1" applyBorder="1" applyAlignment="1">
      <alignment horizontal="justify" vertical="center"/>
    </xf>
    <xf numFmtId="1" fontId="3" fillId="0" borderId="1" xfId="0" applyNumberFormat="1" applyFont="1" applyBorder="1" applyAlignment="1">
      <alignment horizontal="justify" vertical="center"/>
    </xf>
    <xf numFmtId="1" fontId="0" fillId="0" borderId="1" xfId="0" applyNumberFormat="1" applyFont="1" applyBorder="1" applyAlignment="1">
      <alignment horizontal="justify" vertical="center"/>
    </xf>
    <xf numFmtId="1" fontId="0" fillId="0" borderId="1" xfId="0" applyNumberFormat="1" applyBorder="1" applyAlignment="1">
      <alignment horizontal="justify" vertical="center"/>
    </xf>
    <xf numFmtId="0" fontId="0" fillId="0" borderId="1" xfId="0" applyFill="1" applyBorder="1" applyAlignment="1">
      <alignment horizontal="justify" vertical="center"/>
    </xf>
    <xf numFmtId="0" fontId="25" fillId="0" borderId="1" xfId="0" applyFont="1" applyFill="1" applyBorder="1" applyAlignment="1">
      <alignment horizontal="justify" vertical="center"/>
    </xf>
    <xf numFmtId="0" fontId="11" fillId="0" borderId="1" xfId="0" applyFont="1" applyBorder="1" applyAlignment="1">
      <alignment horizontal="justify" vertical="center"/>
    </xf>
    <xf numFmtId="0" fontId="9" fillId="0" borderId="1" xfId="0" applyFont="1" applyBorder="1" applyAlignment="1">
      <alignment vertical="center"/>
    </xf>
    <xf numFmtId="0" fontId="11" fillId="0" borderId="1" xfId="0" applyFont="1" applyBorder="1" applyAlignment="1">
      <alignment horizontal="left" vertical="center" indent="5"/>
    </xf>
    <xf numFmtId="0" fontId="13" fillId="0" borderId="1" xfId="1" applyBorder="1" applyAlignment="1" applyProtection="1">
      <alignment horizontal="center"/>
    </xf>
    <xf numFmtId="0" fontId="0" fillId="0" borderId="0" xfId="0"/>
    <xf numFmtId="1" fontId="13" fillId="0" borderId="1" xfId="1" applyNumberFormat="1" applyBorder="1" applyAlignment="1" applyProtection="1">
      <alignment horizontal="center"/>
    </xf>
    <xf numFmtId="0" fontId="0" fillId="0" borderId="1" xfId="0" applyBorder="1" applyAlignment="1">
      <alignment horizontal="center" vertical="center" wrapText="1"/>
    </xf>
    <xf numFmtId="0" fontId="0" fillId="0" borderId="0" xfId="0" applyAlignment="1">
      <alignment wrapText="1"/>
    </xf>
    <xf numFmtId="0" fontId="0" fillId="0" borderId="0" xfId="0"/>
    <xf numFmtId="49" fontId="12" fillId="0" borderId="1" xfId="2" applyNumberFormat="1" applyFont="1" applyBorder="1" applyAlignment="1">
      <alignment horizontal="left" vertical="center" indent="3"/>
    </xf>
    <xf numFmtId="49" fontId="0" fillId="0" borderId="1" xfId="0" applyNumberFormat="1" applyBorder="1" applyAlignment="1">
      <alignment horizontal="left" vertical="center" indent="3"/>
    </xf>
    <xf numFmtId="49" fontId="0" fillId="0" borderId="1" xfId="0" applyNumberFormat="1" applyBorder="1" applyAlignment="1">
      <alignment horizontal="justify" vertical="center"/>
    </xf>
    <xf numFmtId="49" fontId="0" fillId="0" borderId="1" xfId="0" applyNumberFormat="1" applyBorder="1" applyAlignment="1">
      <alignment horizontal="justify" vertical="center" wrapText="1"/>
    </xf>
    <xf numFmtId="0" fontId="14" fillId="0" borderId="1" xfId="0" applyFont="1" applyFill="1" applyBorder="1" applyAlignment="1">
      <alignment horizontal="justify" vertical="center"/>
    </xf>
    <xf numFmtId="0" fontId="0" fillId="0" borderId="0" xfId="0" applyAlignment="1">
      <alignment horizontal="left"/>
    </xf>
    <xf numFmtId="1" fontId="0" fillId="0" borderId="0" xfId="0" applyNumberFormat="1" applyAlignment="1">
      <alignment horizontal="left"/>
    </xf>
    <xf numFmtId="0" fontId="0" fillId="0" borderId="3" xfId="0" applyBorder="1" applyAlignment="1">
      <alignment horizontal="left"/>
    </xf>
    <xf numFmtId="0" fontId="0" fillId="0" borderId="0" xfId="0" applyBorder="1" applyAlignment="1">
      <alignment horizontal="left"/>
    </xf>
    <xf numFmtId="0" fontId="0" fillId="0" borderId="4" xfId="0" applyBorder="1" applyAlignment="1">
      <alignment horizontal="left"/>
    </xf>
    <xf numFmtId="1" fontId="0" fillId="0" borderId="0" xfId="0" applyNumberFormat="1" applyBorder="1" applyAlignment="1">
      <alignment horizontal="left"/>
    </xf>
    <xf numFmtId="0" fontId="0" fillId="0" borderId="1" xfId="0" applyBorder="1" applyAlignment="1">
      <alignment horizontal="left"/>
    </xf>
    <xf numFmtId="9" fontId="0" fillId="0" borderId="4" xfId="0" applyNumberFormat="1" applyBorder="1" applyAlignment="1">
      <alignment horizontal="left"/>
    </xf>
    <xf numFmtId="0" fontId="26" fillId="0" borderId="0" xfId="0" applyFont="1" applyAlignment="1">
      <alignment horizontal="left"/>
    </xf>
    <xf numFmtId="0" fontId="27" fillId="0" borderId="1" xfId="0" applyFont="1" applyBorder="1" applyAlignment="1">
      <alignment horizontal="justify" vertical="center"/>
    </xf>
    <xf numFmtId="0" fontId="0" fillId="0" borderId="0" xfId="0"/>
    <xf numFmtId="0" fontId="0" fillId="0" borderId="0" xfId="0"/>
    <xf numFmtId="0" fontId="0" fillId="0" borderId="1" xfId="0" applyBorder="1" applyAlignment="1">
      <alignment horizontal="left" vertical="center" wrapText="1"/>
    </xf>
    <xf numFmtId="0" fontId="0" fillId="0" borderId="0" xfId="0" applyAlignment="1">
      <alignment horizontal="left" vertical="center" indent="2"/>
    </xf>
    <xf numFmtId="0" fontId="30" fillId="0" borderId="1" xfId="0" applyFont="1" applyBorder="1"/>
    <xf numFmtId="0" fontId="19" fillId="0" borderId="2" xfId="0" applyFont="1" applyFill="1" applyBorder="1" applyAlignment="1">
      <alignment horizontal="left" vertical="center" wrapText="1" indent="2"/>
    </xf>
    <xf numFmtId="0" fontId="14" fillId="0" borderId="1" xfId="0" applyFont="1" applyBorder="1" applyAlignment="1">
      <alignment horizontal="left" vertical="center" indent="3"/>
    </xf>
    <xf numFmtId="0" fontId="14" fillId="0" borderId="1" xfId="0" applyFont="1" applyBorder="1" applyAlignment="1">
      <alignment horizontal="left" vertical="center" indent="6"/>
    </xf>
    <xf numFmtId="9" fontId="14" fillId="0" borderId="1" xfId="2" applyFont="1" applyBorder="1" applyAlignment="1">
      <alignment horizontal="left" vertical="center" indent="9"/>
    </xf>
    <xf numFmtId="0" fontId="17" fillId="0" borderId="1" xfId="0" applyFont="1" applyBorder="1" applyAlignment="1">
      <alignment horizontal="left" vertical="center" indent="7"/>
    </xf>
    <xf numFmtId="0" fontId="0" fillId="0" borderId="1" xfId="0" applyFont="1" applyBorder="1" applyAlignment="1">
      <alignment horizontal="left" vertical="center" indent="7"/>
    </xf>
    <xf numFmtId="9" fontId="14" fillId="0" borderId="1" xfId="2" applyFont="1" applyBorder="1" applyAlignment="1">
      <alignment horizontal="left" vertical="center" indent="12"/>
    </xf>
    <xf numFmtId="0" fontId="17" fillId="0" borderId="1" xfId="0" applyFont="1" applyBorder="1" applyAlignment="1">
      <alignment horizontal="left" vertical="center" indent="3"/>
    </xf>
    <xf numFmtId="49" fontId="0" fillId="0" borderId="0" xfId="0" applyNumberFormat="1" applyAlignment="1">
      <alignment horizontal="left"/>
    </xf>
    <xf numFmtId="0" fontId="0" fillId="0" borderId="2" xfId="0" applyBorder="1" applyAlignment="1">
      <alignment horizontal="left" vertical="center" indent="2"/>
    </xf>
    <xf numFmtId="0" fontId="0" fillId="0" borderId="1" xfId="0" applyFont="1" applyBorder="1" applyAlignment="1">
      <alignment horizontal="left" vertical="center" indent="4"/>
    </xf>
    <xf numFmtId="0" fontId="0" fillId="0" borderId="1" xfId="0" applyBorder="1" applyAlignment="1">
      <alignment horizontal="left" vertical="center" indent="5"/>
    </xf>
    <xf numFmtId="9" fontId="12" fillId="0" borderId="1" xfId="2" applyFont="1" applyBorder="1" applyAlignment="1">
      <alignment horizontal="left" vertical="center" indent="11"/>
    </xf>
    <xf numFmtId="0" fontId="0" fillId="0" borderId="0" xfId="0"/>
    <xf numFmtId="0" fontId="19" fillId="0" borderId="1" xfId="0" applyFont="1" applyBorder="1" applyAlignment="1">
      <alignment horizontal="left" vertical="center" indent="2"/>
    </xf>
    <xf numFmtId="0" fontId="15" fillId="0" borderId="1" xfId="0" applyFont="1" applyBorder="1" applyAlignment="1">
      <alignment vertical="center" wrapText="1"/>
    </xf>
    <xf numFmtId="0" fontId="0" fillId="0" borderId="0" xfId="0" applyFont="1" applyBorder="1" applyAlignment="1">
      <alignment horizontal="justify" vertical="center"/>
    </xf>
    <xf numFmtId="0" fontId="0" fillId="0" borderId="0" xfId="0" applyFont="1" applyFill="1" applyBorder="1" applyAlignment="1">
      <alignment horizontal="justify" vertical="center"/>
    </xf>
    <xf numFmtId="0" fontId="19" fillId="0" borderId="0" xfId="0" applyFont="1" applyFill="1" applyBorder="1" applyAlignment="1">
      <alignment horizontal="justify" vertical="center"/>
    </xf>
    <xf numFmtId="0" fontId="0" fillId="0" borderId="0" xfId="0" applyFont="1" applyBorder="1" applyAlignment="1">
      <alignment horizontal="left" vertical="center" indent="3"/>
    </xf>
    <xf numFmtId="0" fontId="14" fillId="0" borderId="0" xfId="0" applyFont="1" applyBorder="1" applyAlignment="1">
      <alignment horizontal="justify" vertical="center"/>
    </xf>
    <xf numFmtId="0" fontId="0" fillId="0" borderId="0" xfId="0" applyBorder="1"/>
    <xf numFmtId="0" fontId="0" fillId="0" borderId="0" xfId="0"/>
    <xf numFmtId="1" fontId="0" fillId="0" borderId="1" xfId="0" quotePrefix="1" applyNumberFormat="1" applyBorder="1" applyAlignment="1">
      <alignment horizontal="justify" vertical="center"/>
    </xf>
    <xf numFmtId="0" fontId="19" fillId="0" borderId="1" xfId="0" applyFont="1" applyFill="1" applyBorder="1" applyAlignment="1">
      <alignment horizontal="left" vertical="center" wrapText="1"/>
    </xf>
    <xf numFmtId="0" fontId="19" fillId="0" borderId="1" xfId="0" applyFont="1" applyFill="1" applyBorder="1" applyAlignment="1">
      <alignment horizontal="left" vertical="center" wrapText="1" indent="1"/>
    </xf>
    <xf numFmtId="0" fontId="0" fillId="0" borderId="0" xfId="0"/>
    <xf numFmtId="0" fontId="0" fillId="0" borderId="3" xfId="0" applyBorder="1" applyAlignment="1"/>
    <xf numFmtId="0" fontId="0" fillId="0" borderId="0" xfId="0" applyBorder="1" applyAlignment="1"/>
    <xf numFmtId="0" fontId="31" fillId="2" borderId="1" xfId="0" applyFont="1" applyFill="1" applyBorder="1"/>
    <xf numFmtId="0" fontId="0" fillId="2" borderId="1" xfId="0" applyFill="1" applyBorder="1"/>
    <xf numFmtId="0" fontId="0" fillId="0" borderId="1" xfId="0" applyFont="1" applyBorder="1" applyAlignment="1">
      <alignment vertical="center"/>
    </xf>
    <xf numFmtId="0" fontId="15" fillId="0" borderId="0" xfId="0" applyFont="1"/>
    <xf numFmtId="0" fontId="0" fillId="3" borderId="1" xfId="0" applyFill="1" applyBorder="1" applyAlignment="1">
      <alignment horizontal="center" vertical="center" wrapText="1"/>
    </xf>
    <xf numFmtId="0" fontId="26" fillId="0" borderId="1" xfId="0" applyFont="1" applyBorder="1" applyAlignment="1">
      <alignment horizontal="justify" vertical="center" wrapText="1"/>
    </xf>
    <xf numFmtId="9" fontId="12" fillId="3" borderId="1" xfId="2" applyFont="1" applyFill="1" applyBorder="1" applyAlignment="1">
      <alignment horizontal="left" vertical="center" indent="6"/>
    </xf>
    <xf numFmtId="1" fontId="0" fillId="0" borderId="1" xfId="0" applyNumberFormat="1" applyFill="1" applyBorder="1" applyAlignment="1">
      <alignment horizontal="justify" vertical="center"/>
    </xf>
    <xf numFmtId="9" fontId="12" fillId="3" borderId="1" xfId="2" applyNumberFormat="1" applyFont="1" applyFill="1" applyBorder="1" applyAlignment="1">
      <alignment horizontal="left" vertical="center" indent="6"/>
    </xf>
    <xf numFmtId="0" fontId="0" fillId="0" borderId="0" xfId="0" applyFill="1" applyBorder="1"/>
    <xf numFmtId="0" fontId="0" fillId="3" borderId="1" xfId="0" applyFill="1" applyBorder="1" applyAlignment="1">
      <alignment horizontal="center" vertical="center"/>
    </xf>
    <xf numFmtId="0" fontId="0" fillId="3" borderId="1" xfId="0" applyFill="1" applyBorder="1" applyAlignment="1">
      <alignment horizontal="left" vertical="center" indent="2"/>
    </xf>
    <xf numFmtId="1" fontId="0" fillId="3" borderId="1" xfId="0" applyNumberFormat="1" applyFill="1" applyBorder="1" applyAlignment="1">
      <alignment horizontal="justify" vertical="center"/>
    </xf>
    <xf numFmtId="0" fontId="0" fillId="3" borderId="1" xfId="0" applyFill="1" applyBorder="1" applyAlignment="1">
      <alignment horizontal="justify" vertical="center"/>
    </xf>
    <xf numFmtId="0" fontId="0" fillId="3" borderId="1" xfId="0" applyFill="1" applyBorder="1" applyAlignment="1">
      <alignment vertical="center"/>
    </xf>
    <xf numFmtId="0" fontId="0" fillId="3" borderId="1" xfId="0" applyFill="1" applyBorder="1" applyAlignment="1">
      <alignment horizontal="left" vertical="center" wrapText="1" indent="4"/>
    </xf>
    <xf numFmtId="0" fontId="0" fillId="3" borderId="1" xfId="0" applyFill="1" applyBorder="1" applyAlignment="1">
      <alignment horizontal="left" vertical="center" indent="4"/>
    </xf>
    <xf numFmtId="0" fontId="15" fillId="3" borderId="1" xfId="0" applyFont="1" applyFill="1" applyBorder="1" applyAlignment="1">
      <alignment vertical="center" wrapText="1"/>
    </xf>
    <xf numFmtId="49" fontId="12" fillId="3" borderId="1" xfId="2" applyNumberFormat="1" applyFont="1" applyFill="1" applyBorder="1" applyAlignment="1">
      <alignment horizontal="left" vertical="center" indent="3"/>
    </xf>
    <xf numFmtId="0" fontId="0" fillId="3" borderId="1" xfId="0" applyFill="1" applyBorder="1" applyAlignment="1">
      <alignment horizontal="left" vertical="center" indent="3"/>
    </xf>
    <xf numFmtId="0" fontId="0" fillId="3" borderId="1" xfId="0" applyFill="1" applyBorder="1" applyAlignment="1">
      <alignment horizontal="justify" vertical="center" wrapText="1"/>
    </xf>
    <xf numFmtId="0" fontId="15" fillId="3" borderId="1" xfId="0" applyFont="1" applyFill="1" applyBorder="1" applyAlignment="1">
      <alignment horizontal="justify" vertical="center"/>
    </xf>
    <xf numFmtId="0" fontId="15" fillId="3" borderId="1" xfId="0" applyFont="1" applyFill="1" applyBorder="1" applyAlignment="1">
      <alignment vertical="center"/>
    </xf>
    <xf numFmtId="0" fontId="14" fillId="3" borderId="1" xfId="0" applyFont="1" applyFill="1" applyBorder="1" applyAlignment="1">
      <alignment horizontal="justify" vertical="center" wrapText="1"/>
    </xf>
    <xf numFmtId="0" fontId="19" fillId="3" borderId="1" xfId="0" applyFont="1" applyFill="1" applyBorder="1" applyAlignment="1">
      <alignment horizontal="left" vertical="center" indent="2"/>
    </xf>
    <xf numFmtId="9" fontId="12" fillId="3" borderId="1" xfId="2" applyNumberFormat="1" applyFont="1" applyFill="1" applyBorder="1" applyAlignment="1">
      <alignment horizontal="left" vertical="center" indent="2"/>
    </xf>
    <xf numFmtId="9" fontId="12" fillId="3" borderId="1" xfId="2" applyNumberFormat="1" applyFont="1" applyFill="1" applyBorder="1" applyAlignment="1">
      <alignment horizontal="left" vertical="center" indent="16"/>
    </xf>
    <xf numFmtId="9" fontId="12" fillId="3" borderId="1" xfId="2" applyNumberFormat="1" applyFont="1" applyFill="1" applyBorder="1" applyAlignment="1">
      <alignment horizontal="left" vertical="center" indent="3"/>
    </xf>
    <xf numFmtId="0" fontId="0" fillId="3" borderId="1" xfId="0" applyFill="1" applyBorder="1" applyAlignment="1">
      <alignment horizontal="left" vertical="center" indent="1"/>
    </xf>
    <xf numFmtId="0" fontId="0" fillId="3" borderId="2" xfId="0" applyFont="1" applyFill="1" applyBorder="1" applyAlignment="1">
      <alignment horizontal="justify" vertical="center"/>
    </xf>
    <xf numFmtId="0" fontId="0" fillId="3" borderId="1" xfId="0" applyFont="1" applyFill="1" applyBorder="1" applyAlignment="1">
      <alignment horizontal="justify" vertical="center"/>
    </xf>
    <xf numFmtId="0" fontId="0" fillId="3" borderId="1" xfId="0" applyFill="1" applyBorder="1" applyAlignment="1">
      <alignment horizontal="left" vertical="center" indent="5"/>
    </xf>
    <xf numFmtId="0" fontId="15" fillId="3" borderId="1" xfId="0" applyFont="1" applyFill="1" applyBorder="1" applyAlignment="1">
      <alignment horizontal="left" vertical="center" indent="2"/>
    </xf>
    <xf numFmtId="0" fontId="23" fillId="0" borderId="0" xfId="0" applyFont="1"/>
    <xf numFmtId="0" fontId="21" fillId="0" borderId="0" xfId="0" applyFont="1"/>
    <xf numFmtId="0" fontId="29" fillId="0" borderId="0" xfId="0" applyFont="1" applyAlignment="1">
      <alignment vertical="top" wrapText="1"/>
    </xf>
    <xf numFmtId="0" fontId="0" fillId="0" borderId="5" xfId="0" applyBorder="1" applyAlignment="1">
      <alignment horizontal="left"/>
    </xf>
    <xf numFmtId="0" fontId="0" fillId="0" borderId="6" xfId="0" applyBorder="1" applyAlignment="1">
      <alignment horizontal="left"/>
    </xf>
    <xf numFmtId="0" fontId="0" fillId="0" borderId="7" xfId="0" applyBorder="1" applyAlignment="1">
      <alignment horizontal="left"/>
    </xf>
    <xf numFmtId="9" fontId="12" fillId="3" borderId="1" xfId="2" applyFont="1" applyFill="1" applyBorder="1" applyAlignment="1">
      <alignment horizontal="left" vertical="center" indent="9"/>
    </xf>
    <xf numFmtId="0" fontId="1" fillId="3" borderId="1" xfId="0" applyFont="1" applyFill="1" applyBorder="1" applyAlignment="1">
      <alignment horizontal="left" vertical="center" indent="4"/>
    </xf>
    <xf numFmtId="0" fontId="3" fillId="3" borderId="1" xfId="0" applyFont="1" applyFill="1" applyBorder="1" applyAlignment="1">
      <alignment horizontal="left" vertical="center"/>
    </xf>
    <xf numFmtId="0" fontId="15" fillId="3" borderId="1" xfId="0" applyFont="1" applyFill="1" applyBorder="1" applyAlignment="1">
      <alignment horizontal="left" vertical="center"/>
    </xf>
    <xf numFmtId="0" fontId="0" fillId="3" borderId="1" xfId="0" applyFill="1" applyBorder="1" applyAlignment="1">
      <alignment horizontal="left" vertical="center"/>
    </xf>
    <xf numFmtId="9" fontId="12" fillId="3" borderId="1" xfId="2" applyFont="1" applyFill="1" applyBorder="1" applyAlignment="1">
      <alignment horizontal="left" vertical="center" indent="2"/>
    </xf>
    <xf numFmtId="0" fontId="0" fillId="0" borderId="1" xfId="0" applyBorder="1" applyAlignment="1">
      <alignment horizontal="left" vertical="center" wrapText="1" indent="1"/>
    </xf>
    <xf numFmtId="0" fontId="0" fillId="3" borderId="2" xfId="0" applyFill="1" applyBorder="1" applyAlignment="1">
      <alignment horizontal="left" vertical="center" indent="2"/>
    </xf>
  </cellXfs>
  <cellStyles count="4">
    <cellStyle name="Hipervínculo" xfId="1" builtinId="8"/>
    <cellStyle name="Normal" xfId="0" builtinId="0"/>
    <cellStyle name="Normal 3" xfId="3"/>
    <cellStyle name="Porcentual" xfId="2" builtinId="5"/>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umRefInternal/CP04A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umRefInternal/CP04A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lour caption "/>
      <sheetName val="2013 CA"/>
      <sheetName val="2013 - CA Annex"/>
      <sheetName val="2013 - Group Solvency"/>
      <sheetName val="2013 - Group Solvency Ref list"/>
    </sheetNames>
    <sheetDataSet>
      <sheetData sheetId="0"/>
      <sheetData sheetId="1">
        <row r="2">
          <cell r="B2" t="str">
            <v>CA</v>
          </cell>
        </row>
        <row r="3">
          <cell r="E3" t="str">
            <v>010</v>
          </cell>
        </row>
        <row r="4">
          <cell r="B4" t="str">
            <v>0010</v>
          </cell>
          <cell r="D4" t="str">
            <v xml:space="preserve">Total own funds </v>
          </cell>
          <cell r="G4" t="str">
            <v>Own funds for solvency purposes [CA, GS]</v>
          </cell>
        </row>
        <row r="5">
          <cell r="B5" t="str">
            <v>0020</v>
          </cell>
          <cell r="D5" t="str">
            <v>Original own funds</v>
          </cell>
        </row>
        <row r="6">
          <cell r="B6" t="str">
            <v>0030</v>
          </cell>
          <cell r="D6" t="str">
            <v>Eligible Capital</v>
          </cell>
        </row>
        <row r="7">
          <cell r="B7" t="str">
            <v>0040</v>
          </cell>
          <cell r="D7" t="str">
            <v xml:space="preserve">Of which: Instruments ranking pari passu with ordinary shares </v>
          </cell>
        </row>
        <row r="8">
          <cell r="B8" t="str">
            <v>0050</v>
          </cell>
          <cell r="D8" t="str">
            <v>Of which: Instruments providing preferential rights for dividend payment on a non-cumulative basis</v>
          </cell>
        </row>
        <row r="9">
          <cell r="B9" t="str">
            <v>0060</v>
          </cell>
          <cell r="D9" t="str">
            <v>Paid up capital</v>
          </cell>
        </row>
        <row r="10">
          <cell r="B10" t="str">
            <v>0070</v>
          </cell>
          <cell r="D10" t="str">
            <v>(-) Own shares</v>
          </cell>
        </row>
        <row r="11">
          <cell r="B11" t="str">
            <v>0080</v>
          </cell>
          <cell r="D11" t="str">
            <v>Share premium</v>
          </cell>
        </row>
        <row r="12">
          <cell r="B12" t="str">
            <v>0090</v>
          </cell>
          <cell r="D12" t="str">
            <v>Other instruments eligible as capital</v>
          </cell>
        </row>
        <row r="13">
          <cell r="B13" t="str">
            <v>0100</v>
          </cell>
          <cell r="D13" t="str">
            <v>Eligible Reserves</v>
          </cell>
        </row>
        <row r="14">
          <cell r="B14" t="str">
            <v>0110</v>
          </cell>
          <cell r="D14" t="str">
            <v>Reserves</v>
          </cell>
        </row>
        <row r="15">
          <cell r="B15" t="str">
            <v>0120</v>
          </cell>
          <cell r="D15" t="str">
            <v>Of which: Retained earnings</v>
          </cell>
        </row>
        <row r="141">
          <cell r="B141" t="str">
            <v>1350</v>
          </cell>
          <cell r="D141" t="str">
            <v>Capital requirements [CA]</v>
          </cell>
          <cell r="G141" t="str">
            <v>Capital requirements [CA, GS]</v>
          </cell>
        </row>
        <row r="142">
          <cell r="B142" t="str">
            <v>1360</v>
          </cell>
          <cell r="D142" t="str">
            <v xml:space="preserve">Of which: Investment firms under article 20(2) and 24 </v>
          </cell>
        </row>
        <row r="143">
          <cell r="B143" t="str">
            <v>1370</v>
          </cell>
          <cell r="D143" t="str">
            <v xml:space="preserve">Of which: Investment firms under article 20(3) and 25 </v>
          </cell>
        </row>
        <row r="144">
          <cell r="B144" t="str">
            <v>1380</v>
          </cell>
          <cell r="D144" t="str">
            <v xml:space="preserve">Of which: Investment firms under article 46 </v>
          </cell>
        </row>
        <row r="145">
          <cell r="B145" t="str">
            <v>1390</v>
          </cell>
          <cell r="G145" t="str">
            <v>Credit risk (Credit, counterparty credit and dilution risks and free delivery) [CA, CR]</v>
          </cell>
          <cell r="H145" t="str">
            <v>Capital requirements</v>
          </cell>
          <cell r="I145" t="str">
            <v>Banking book</v>
          </cell>
        </row>
        <row r="146">
          <cell r="B146" t="str">
            <v>1400</v>
          </cell>
          <cell r="D146" t="str">
            <v>Standardised approach (SA)</v>
          </cell>
        </row>
        <row r="147">
          <cell r="B147" t="str">
            <v>1410</v>
          </cell>
          <cell r="D147" t="str">
            <v>SA exposures classes excluding securitisation positions</v>
          </cell>
        </row>
        <row r="148">
          <cell r="B148" t="str">
            <v>1420</v>
          </cell>
          <cell r="D148" t="str">
            <v>Central Governments and central banks</v>
          </cell>
        </row>
        <row r="149">
          <cell r="B149" t="str">
            <v>1430</v>
          </cell>
          <cell r="D149" t="str">
            <v>Regional governments or local authorities</v>
          </cell>
        </row>
        <row r="150">
          <cell r="B150" t="str">
            <v>1440</v>
          </cell>
          <cell r="D150" t="str">
            <v>Administrative bodies and non-commercial undertakings</v>
          </cell>
        </row>
        <row r="151">
          <cell r="B151" t="str">
            <v>1450</v>
          </cell>
          <cell r="D151" t="str">
            <v>Multilateral developments banks</v>
          </cell>
        </row>
      </sheetData>
      <sheetData sheetId="2"/>
      <sheetData sheetId="3">
        <row r="2">
          <cell r="D2" t="str">
            <v>GROUP SOLVENCY: INFORMATION ON AFFILIATES</v>
          </cell>
        </row>
        <row r="5">
          <cell r="D5" t="str">
            <v>Memorandum Items [CA]</v>
          </cell>
          <cell r="J5" t="str">
            <v>Capital requirements [CA]</v>
          </cell>
        </row>
        <row r="6">
          <cell r="D6" t="str">
            <v>Entity Name</v>
          </cell>
          <cell r="E6" t="str">
            <v>Entity Code</v>
          </cell>
          <cell r="M6" t="str">
            <v>Operational risk [OPR]</v>
          </cell>
        </row>
        <row r="7">
          <cell r="D7" t="str">
            <v>010</v>
          </cell>
          <cell r="E7" t="str">
            <v>020</v>
          </cell>
          <cell r="M7" t="str">
            <v>090</v>
          </cell>
        </row>
        <row r="8">
          <cell r="B8" t="str">
            <v>Sum</v>
          </cell>
          <cell r="C8" t="str">
            <v>Total affiliates (GS)</v>
          </cell>
        </row>
        <row r="9">
          <cell r="B9" t="str">
            <v>010</v>
          </cell>
          <cell r="C9" t="str">
            <v>1 of NNNN</v>
          </cell>
        </row>
      </sheetData>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lour caption "/>
      <sheetName val="2013 CR SA Total"/>
      <sheetName val="2013 CR SA Details"/>
      <sheetName val="2013 CR SA Ref list"/>
      <sheetName val="Validations"/>
      <sheetName val="2013 - CR IRB "/>
      <sheetName val="2013 - CR IRB Ref list"/>
      <sheetName val="2013 - CR EQU IRB "/>
      <sheetName val="2013 - CR EQU IRB Ref list"/>
      <sheetName val="2013 - CR TB SETT "/>
      <sheetName val="2013 - CR TB SETT Ref list"/>
      <sheetName val="2013 - CR SEC SA"/>
      <sheetName val="CR SEC SA Ref list"/>
      <sheetName val="2013 - CR SEC IRB"/>
      <sheetName val="2013 - CR SEC IRB Ref list"/>
      <sheetName val="2013 - CR SEC Details"/>
      <sheetName val="2013 - CR SEC Details Ref list"/>
    </sheetNames>
    <sheetDataSet>
      <sheetData sheetId="0"/>
      <sheetData sheetId="1">
        <row r="1">
          <cell r="C1" t="str">
            <v>CR SA Total</v>
          </cell>
        </row>
        <row r="2">
          <cell r="F2" t="str">
            <v>Credit risk (Credit, counterparty credit and dilution risks and free delivery) [CA, CR]</v>
          </cell>
          <cell r="L2" t="str">
            <v>SA exposures classes excluding securitisation positions</v>
          </cell>
          <cell r="R2" t="str">
            <v>Banking book</v>
          </cell>
        </row>
        <row r="6">
          <cell r="AM6" t="str">
            <v>Capital requirements</v>
          </cell>
        </row>
        <row r="10">
          <cell r="D10" t="str">
            <v>010</v>
          </cell>
          <cell r="F10" t="str">
            <v>020</v>
          </cell>
          <cell r="G10" t="str">
            <v>030=010+020</v>
          </cell>
          <cell r="H10" t="str">
            <v>040</v>
          </cell>
          <cell r="I10" t="str">
            <v>050</v>
          </cell>
          <cell r="AM10" t="str">
            <v>330</v>
          </cell>
        </row>
        <row r="11">
          <cell r="B11" t="str">
            <v>0010</v>
          </cell>
          <cell r="C11" t="str">
            <v>Total exposures</v>
          </cell>
        </row>
        <row r="24">
          <cell r="B24" t="str">
            <v>0110</v>
          </cell>
        </row>
        <row r="25">
          <cell r="B25" t="str">
            <v>0120 (a)</v>
          </cell>
        </row>
        <row r="39">
          <cell r="B39" t="str">
            <v>0240</v>
          </cell>
          <cell r="C39" t="str">
            <v>Central Governments and central banks</v>
          </cell>
        </row>
        <row r="40">
          <cell r="B40" t="str">
            <v>0250</v>
          </cell>
          <cell r="C40" t="str">
            <v>Regional governments or local authorities</v>
          </cell>
        </row>
        <row r="41">
          <cell r="B41" t="str">
            <v>0260</v>
          </cell>
          <cell r="C41" t="str">
            <v>Administrative bodies and non-commercial undertakings</v>
          </cell>
        </row>
        <row r="42">
          <cell r="B42" t="str">
            <v>0270</v>
          </cell>
          <cell r="C42" t="str">
            <v>Multilateral developments banks</v>
          </cell>
        </row>
      </sheetData>
      <sheetData sheetId="2">
        <row r="1">
          <cell r="C1" t="str">
            <v>CR SA Details</v>
          </cell>
        </row>
        <row r="2">
          <cell r="F2" t="str">
            <v>Credit risk (Credit, counterparty credit and dilution risks and free delivery) [CA, CR]</v>
          </cell>
          <cell r="L2" t="str">
            <v>SA exposures classes excluding securitisation positions</v>
          </cell>
          <cell r="R2" t="str">
            <v>Banking book</v>
          </cell>
        </row>
        <row r="3">
          <cell r="I3" t="str">
            <v>Government</v>
          </cell>
          <cell r="K3" t="str">
            <v>Institutions</v>
          </cell>
        </row>
        <row r="5">
          <cell r="D5" t="str">
            <v>Original exposure pre conversion factors</v>
          </cell>
          <cell r="F5" t="str">
            <v>Value adjustments and provisions</v>
          </cell>
          <cell r="G5" t="str">
            <v>Exposure net of value adjustments and provisions</v>
          </cell>
          <cell r="AA5" t="str">
            <v>Capital requirements</v>
          </cell>
        </row>
        <row r="7">
          <cell r="H7" t="str">
            <v>Guarantees</v>
          </cell>
          <cell r="I7" t="str">
            <v>Credit derivatives</v>
          </cell>
        </row>
        <row r="9">
          <cell r="D9" t="str">
            <v>010</v>
          </cell>
          <cell r="F9" t="str">
            <v>020</v>
          </cell>
          <cell r="G9" t="str">
            <v>030=010+020</v>
          </cell>
          <cell r="H9" t="str">
            <v>040</v>
          </cell>
          <cell r="I9" t="str">
            <v>050</v>
          </cell>
          <cell r="AA9" t="str">
            <v>320</v>
          </cell>
        </row>
        <row r="10">
          <cell r="B10" t="str">
            <v>0010</v>
          </cell>
          <cell r="C10" t="str">
            <v>Total exposures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oja1" enableFormatConditionsCalculation="0">
    <pageSetUpPr fitToPage="1"/>
  </sheetPr>
  <dimension ref="B4:H6"/>
  <sheetViews>
    <sheetView showGridLines="0" workbookViewId="0">
      <selection activeCell="D7" sqref="D7"/>
    </sheetView>
  </sheetViews>
  <sheetFormatPr baseColWidth="10" defaultColWidth="11.42578125" defaultRowHeight="15"/>
  <sheetData>
    <row r="4" spans="2:8" ht="61.5">
      <c r="B4" s="77"/>
      <c r="C4" s="191" t="s">
        <v>127</v>
      </c>
      <c r="D4" s="191"/>
      <c r="E4" s="191"/>
      <c r="F4" s="191"/>
    </row>
    <row r="5" spans="2:8" ht="36">
      <c r="B5" s="77"/>
      <c r="C5" s="77"/>
      <c r="D5" s="77"/>
      <c r="E5" s="77"/>
      <c r="F5" s="77"/>
    </row>
    <row r="6" spans="2:8" ht="36">
      <c r="B6" s="77"/>
      <c r="C6" s="77"/>
      <c r="D6" s="192" t="s">
        <v>52</v>
      </c>
      <c r="E6" s="192"/>
      <c r="F6" s="192"/>
      <c r="G6" s="192"/>
      <c r="H6" s="192"/>
    </row>
  </sheetData>
  <mergeCells count="2">
    <mergeCell ref="C4:F4"/>
    <mergeCell ref="D6:H6"/>
  </mergeCells>
  <phoneticPr fontId="28" type="noConversion"/>
  <printOptions horizontalCentered="1" verticalCentered="1"/>
  <pageMargins left="0.70866141732283472" right="0.70866141732283472" top="0.74803149606299213" bottom="0.74803149606299213" header="0.31496062992125984" footer="0.31496062992125984"/>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sheetPr codeName="Hoja10"/>
  <dimension ref="A1:H46"/>
  <sheetViews>
    <sheetView showGridLines="0" view="pageBreakPreview" zoomScale="70" zoomScaleSheetLayoutView="70" workbookViewId="0"/>
  </sheetViews>
  <sheetFormatPr baseColWidth="10" defaultColWidth="11.42578125" defaultRowHeight="15"/>
  <cols>
    <col min="1" max="1" width="7.140625" bestFit="1" customWidth="1"/>
    <col min="2" max="2" width="10.28515625" style="107" customWidth="1"/>
    <col min="3" max="3" width="7.28515625" style="93" customWidth="1"/>
    <col min="4" max="4" width="60.42578125" customWidth="1"/>
    <col min="5" max="5" width="63.28515625" customWidth="1"/>
    <col min="6" max="6" width="63.28515625" style="155" customWidth="1"/>
  </cols>
  <sheetData>
    <row r="1" spans="1:8" ht="39.950000000000003" customHeight="1">
      <c r="A1" s="74" t="s">
        <v>108</v>
      </c>
      <c r="B1" s="94" t="s">
        <v>700</v>
      </c>
      <c r="C1" s="95" t="s">
        <v>698</v>
      </c>
      <c r="D1" s="6" t="s">
        <v>550</v>
      </c>
      <c r="E1" s="6" t="s">
        <v>798</v>
      </c>
      <c r="F1" s="6" t="s">
        <v>799</v>
      </c>
    </row>
    <row r="2" spans="1:8" ht="56.25" customHeight="1">
      <c r="A2" s="106" t="str">
        <f>"[DPM.xlsx]EC!" &amp; NAVI!$I$5 &amp; ROW(A2)</f>
        <v>[DPM.xlsx]EC!E2</v>
      </c>
      <c r="B2" s="106" t="s">
        <v>658</v>
      </c>
      <c r="C2" s="97">
        <f>NAVI!C8</f>
        <v>601</v>
      </c>
      <c r="D2" s="10" t="s">
        <v>712</v>
      </c>
      <c r="E2" s="180" t="s">
        <v>1767</v>
      </c>
      <c r="F2" s="3" t="s">
        <v>713</v>
      </c>
    </row>
    <row r="3" spans="1:8" ht="39.950000000000003" customHeight="1">
      <c r="A3" s="106" t="str">
        <f>"[DPM.xlsx]EC!" &amp; NAVI!$I$5 &amp; ROW(A3)</f>
        <v>[DPM.xlsx]EC!E3</v>
      </c>
      <c r="B3" s="106" t="s">
        <v>684</v>
      </c>
      <c r="C3" s="97" t="str">
        <f>+C2+1+IF(MOD(C2,10)=9,1)&amp;"-N"</f>
        <v>602-N</v>
      </c>
      <c r="D3" s="10"/>
      <c r="E3" s="39" t="s">
        <v>554</v>
      </c>
      <c r="F3" s="39" t="s">
        <v>554</v>
      </c>
    </row>
    <row r="4" spans="1:8" ht="39.950000000000003" customHeight="1">
      <c r="A4" s="106" t="str">
        <f>"[DPM.xlsx]EC!" &amp; NAVI!$I$5 &amp; ROW(A4)</f>
        <v>[DPM.xlsx]EC!E4</v>
      </c>
      <c r="B4" s="106" t="str">
        <f>B2</f>
        <v>EC_1</v>
      </c>
      <c r="C4" s="97">
        <f>+C2+1+IF(MOD(C2,10)=9,1)</f>
        <v>602</v>
      </c>
      <c r="D4" s="10"/>
      <c r="E4" s="40" t="s">
        <v>699</v>
      </c>
      <c r="F4" s="40" t="s">
        <v>699</v>
      </c>
    </row>
    <row r="5" spans="1:8" ht="39.950000000000003" customHeight="1">
      <c r="A5" s="106" t="str">
        <f>"[DPM.xlsx]EC!" &amp; NAVI!$I$5 &amp; ROW(A5)</f>
        <v>[DPM.xlsx]EC!E5</v>
      </c>
      <c r="B5" s="106" t="str">
        <f>B4</f>
        <v>EC_1</v>
      </c>
      <c r="C5" s="97">
        <f>+C4+1+IF(MOD(C4,10)=9,1)</f>
        <v>603</v>
      </c>
      <c r="D5" s="10"/>
      <c r="E5" s="12" t="s">
        <v>589</v>
      </c>
      <c r="F5" s="41" t="s">
        <v>589</v>
      </c>
    </row>
    <row r="6" spans="1:8" ht="39.950000000000003" customHeight="1">
      <c r="A6" s="106" t="str">
        <f>"[DPM.xlsx]EC!" &amp; NAVI!$I$5 &amp; ROW(A6)</f>
        <v>[DPM.xlsx]EC!E6</v>
      </c>
      <c r="B6" s="106" t="str">
        <f t="shared" ref="B6:B46" si="0">B5</f>
        <v>EC_1</v>
      </c>
      <c r="C6" s="97">
        <f t="shared" ref="C3:C46" si="1">+C5+1+IF(MOD(C5,10)=9,1)</f>
        <v>604</v>
      </c>
      <c r="D6" s="10"/>
      <c r="E6" s="41" t="s">
        <v>344</v>
      </c>
      <c r="F6" s="41" t="s">
        <v>344</v>
      </c>
      <c r="G6" s="79"/>
      <c r="H6" s="79"/>
    </row>
    <row r="7" spans="1:8" ht="39.950000000000003" customHeight="1">
      <c r="A7" s="106" t="str">
        <f>"[DPM.xlsx]EC!" &amp; NAVI!$I$5 &amp; ROW(A7)</f>
        <v>[DPM.xlsx]EC!E7</v>
      </c>
      <c r="B7" s="106" t="str">
        <f t="shared" si="0"/>
        <v>EC_1</v>
      </c>
      <c r="C7" s="97">
        <f t="shared" si="1"/>
        <v>605</v>
      </c>
      <c r="D7" s="10"/>
      <c r="E7" s="12" t="s">
        <v>590</v>
      </c>
      <c r="F7" s="41" t="s">
        <v>590</v>
      </c>
    </row>
    <row r="8" spans="1:8" ht="39.950000000000003" customHeight="1">
      <c r="A8" s="106" t="str">
        <f>"[DPM.xlsx]EC!" &amp; NAVI!$I$5 &amp; ROW(A8)</f>
        <v>[DPM.xlsx]EC!E8</v>
      </c>
      <c r="B8" s="106" t="str">
        <f t="shared" si="0"/>
        <v>EC_1</v>
      </c>
      <c r="C8" s="97">
        <f t="shared" si="1"/>
        <v>606</v>
      </c>
      <c r="D8" s="9"/>
      <c r="E8" s="12" t="s">
        <v>591</v>
      </c>
      <c r="F8" s="41" t="s">
        <v>591</v>
      </c>
    </row>
    <row r="9" spans="1:8" ht="39.950000000000003" customHeight="1">
      <c r="A9" s="106" t="str">
        <f>"[DPM.xlsx]EC!" &amp; NAVI!$I$5 &amp; ROW(A9)</f>
        <v>[DPM.xlsx]EC!E9</v>
      </c>
      <c r="B9" s="106" t="str">
        <f t="shared" si="0"/>
        <v>EC_1</v>
      </c>
      <c r="C9" s="97">
        <f t="shared" si="1"/>
        <v>607</v>
      </c>
      <c r="D9" s="10"/>
      <c r="E9" s="12" t="s">
        <v>584</v>
      </c>
      <c r="F9" s="41" t="s">
        <v>584</v>
      </c>
    </row>
    <row r="10" spans="1:8" ht="39.950000000000003" customHeight="1">
      <c r="A10" s="106" t="str">
        <f>"[DPM.xlsx]EC!" &amp; NAVI!$I$5 &amp; ROW(A10)</f>
        <v>[DPM.xlsx]EC!E10</v>
      </c>
      <c r="B10" s="106" t="str">
        <f t="shared" si="0"/>
        <v>EC_1</v>
      </c>
      <c r="C10" s="97">
        <f t="shared" si="1"/>
        <v>608</v>
      </c>
      <c r="D10" s="10"/>
      <c r="E10" s="41" t="s">
        <v>1768</v>
      </c>
      <c r="F10" s="41" t="s">
        <v>592</v>
      </c>
    </row>
    <row r="11" spans="1:8" ht="39.950000000000003" customHeight="1">
      <c r="A11" s="106" t="str">
        <f>"[DPM.xlsx]EC!" &amp; NAVI!$I$5 &amp; ROW(A11)</f>
        <v>[DPM.xlsx]EC!E11</v>
      </c>
      <c r="B11" s="106" t="str">
        <f t="shared" si="0"/>
        <v>EC_1</v>
      </c>
      <c r="C11" s="97">
        <f t="shared" si="1"/>
        <v>609</v>
      </c>
      <c r="D11" s="10"/>
      <c r="E11" s="166" t="s">
        <v>1769</v>
      </c>
      <c r="F11" s="38" t="s">
        <v>27</v>
      </c>
    </row>
    <row r="12" spans="1:8" ht="39.950000000000003" customHeight="1">
      <c r="A12" s="106" t="str">
        <f>"[DPM.xlsx]EC!" &amp; NAVI!$I$5 &amp; ROW(A12)</f>
        <v>[DPM.xlsx]EC!E12</v>
      </c>
      <c r="B12" s="106" t="str">
        <f t="shared" si="0"/>
        <v>EC_1</v>
      </c>
      <c r="C12" s="97">
        <f t="shared" si="1"/>
        <v>611</v>
      </c>
      <c r="D12" s="10"/>
      <c r="E12" s="12" t="s">
        <v>577</v>
      </c>
      <c r="F12" s="41" t="s">
        <v>577</v>
      </c>
    </row>
    <row r="13" spans="1:8" ht="39.950000000000003" customHeight="1">
      <c r="A13" s="106" t="str">
        <f>"[DPM.xlsx]EC!" &amp; NAVI!$I$5 &amp; ROW(A13)</f>
        <v>[DPM.xlsx]EC!E13</v>
      </c>
      <c r="B13" s="106" t="str">
        <f t="shared" si="0"/>
        <v>EC_1</v>
      </c>
      <c r="C13" s="97">
        <f t="shared" si="1"/>
        <v>612</v>
      </c>
      <c r="D13" s="9"/>
      <c r="E13" s="166" t="s">
        <v>1769</v>
      </c>
      <c r="F13" s="38" t="s">
        <v>714</v>
      </c>
    </row>
    <row r="14" spans="1:8" ht="39.950000000000003" customHeight="1">
      <c r="A14" s="106" t="str">
        <f>"[DPM.xlsx]EC!" &amp; NAVI!$I$5 &amp; ROW(A14)</f>
        <v>[DPM.xlsx]EC!E14</v>
      </c>
      <c r="B14" s="106" t="str">
        <f t="shared" si="0"/>
        <v>EC_1</v>
      </c>
      <c r="C14" s="97">
        <f t="shared" si="1"/>
        <v>613</v>
      </c>
      <c r="D14" s="10" t="s">
        <v>345</v>
      </c>
      <c r="E14" s="4" t="s">
        <v>346</v>
      </c>
      <c r="F14" s="4" t="s">
        <v>346</v>
      </c>
    </row>
    <row r="15" spans="1:8" ht="39.950000000000003" customHeight="1">
      <c r="A15" s="106" t="str">
        <f>"[DPM.xlsx]EC!" &amp; NAVI!$I$5 &amp; ROW(A15)</f>
        <v>[DPM.xlsx]EC!E15</v>
      </c>
      <c r="B15" s="106" t="str">
        <f t="shared" si="0"/>
        <v>EC_1</v>
      </c>
      <c r="C15" s="97">
        <f t="shared" si="1"/>
        <v>614</v>
      </c>
      <c r="D15" s="10"/>
      <c r="E15" s="166" t="s">
        <v>1770</v>
      </c>
      <c r="F15" s="38" t="s">
        <v>75</v>
      </c>
    </row>
    <row r="16" spans="1:8" ht="39.950000000000003" customHeight="1">
      <c r="A16" s="106" t="str">
        <f>"[DPM.xlsx]EC!" &amp; NAVI!$I$5 &amp; ROW(A16)</f>
        <v>[DPM.xlsx]EC!E16</v>
      </c>
      <c r="B16" s="106" t="str">
        <f t="shared" si="0"/>
        <v>EC_1</v>
      </c>
      <c r="C16" s="97">
        <f t="shared" si="1"/>
        <v>615</v>
      </c>
      <c r="D16" s="10"/>
      <c r="E16" s="38" t="s">
        <v>76</v>
      </c>
      <c r="F16" s="38" t="s">
        <v>76</v>
      </c>
    </row>
    <row r="17" spans="1:6" ht="39.950000000000003" customHeight="1">
      <c r="A17" s="106" t="str">
        <f>"[DPM.xlsx]EC!" &amp; NAVI!$I$5 &amp; ROW(A17)</f>
        <v>[DPM.xlsx]EC!E17</v>
      </c>
      <c r="B17" s="106" t="str">
        <f t="shared" si="0"/>
        <v>EC_1</v>
      </c>
      <c r="C17" s="97">
        <f t="shared" si="1"/>
        <v>616</v>
      </c>
      <c r="D17" s="10" t="s">
        <v>532</v>
      </c>
      <c r="E17" s="177" t="s">
        <v>1766</v>
      </c>
      <c r="F17" s="4" t="s">
        <v>578</v>
      </c>
    </row>
    <row r="18" spans="1:6" ht="39.950000000000003" customHeight="1">
      <c r="A18" s="106" t="str">
        <f>"[DPM.xlsx]EC!" &amp; NAVI!$I$5 &amp; ROW(A18)</f>
        <v>[DPM.xlsx]EC!E18</v>
      </c>
      <c r="B18" s="106" t="str">
        <f t="shared" si="0"/>
        <v>EC_1</v>
      </c>
      <c r="C18" s="97">
        <f t="shared" si="1"/>
        <v>617</v>
      </c>
      <c r="D18" s="10" t="s">
        <v>357</v>
      </c>
      <c r="E18" s="4" t="s">
        <v>579</v>
      </c>
      <c r="F18" s="4" t="s">
        <v>579</v>
      </c>
    </row>
    <row r="19" spans="1:6" ht="39.950000000000003" customHeight="1">
      <c r="A19" s="106" t="str">
        <f>"[DPM.xlsx]EC!" &amp; NAVI!$I$5 &amp; ROW(A19)</f>
        <v>[DPM.xlsx]EC!E19</v>
      </c>
      <c r="B19" s="106" t="str">
        <f t="shared" si="0"/>
        <v>EC_1</v>
      </c>
      <c r="C19" s="97">
        <f t="shared" si="1"/>
        <v>618</v>
      </c>
      <c r="D19" s="10"/>
      <c r="E19" s="4" t="s">
        <v>580</v>
      </c>
      <c r="F19" s="4" t="s">
        <v>580</v>
      </c>
    </row>
    <row r="20" spans="1:6" ht="39.950000000000003" customHeight="1">
      <c r="A20" s="106" t="str">
        <f>"[DPM.xlsx]EC!" &amp; NAVI!$I$5 &amp; ROW(A20)</f>
        <v>[DPM.xlsx]EC!E20</v>
      </c>
      <c r="B20" s="106" t="str">
        <f t="shared" si="0"/>
        <v>EC_1</v>
      </c>
      <c r="C20" s="97">
        <f t="shared" si="1"/>
        <v>619</v>
      </c>
      <c r="D20" s="10"/>
      <c r="E20" s="41" t="s">
        <v>581</v>
      </c>
      <c r="F20" s="41" t="s">
        <v>581</v>
      </c>
    </row>
    <row r="21" spans="1:6" ht="39.950000000000003" customHeight="1">
      <c r="A21" s="106" t="str">
        <f>"[DPM.xlsx]EC!" &amp; NAVI!$I$5 &amp; ROW(A21)</f>
        <v>[DPM.xlsx]EC!E21</v>
      </c>
      <c r="B21" s="106" t="str">
        <f t="shared" si="0"/>
        <v>EC_1</v>
      </c>
      <c r="C21" s="97">
        <f t="shared" si="1"/>
        <v>621</v>
      </c>
      <c r="D21" s="10" t="s">
        <v>356</v>
      </c>
      <c r="E21" s="12" t="s">
        <v>593</v>
      </c>
      <c r="F21" s="41" t="s">
        <v>593</v>
      </c>
    </row>
    <row r="22" spans="1:6" ht="39.950000000000003" customHeight="1">
      <c r="A22" s="106" t="str">
        <f>"[DPM.xlsx]EC!" &amp; NAVI!$I$5 &amp; ROW(A22)</f>
        <v>[DPM.xlsx]EC!E22</v>
      </c>
      <c r="B22" s="106" t="str">
        <f t="shared" si="0"/>
        <v>EC_1</v>
      </c>
      <c r="C22" s="97">
        <f t="shared" si="1"/>
        <v>622</v>
      </c>
      <c r="D22" s="10"/>
      <c r="E22" s="12" t="s">
        <v>582</v>
      </c>
      <c r="F22" s="41" t="s">
        <v>582</v>
      </c>
    </row>
    <row r="23" spans="1:6" ht="39.950000000000003" customHeight="1">
      <c r="A23" s="106" t="str">
        <f>"[DPM.xlsx]EC!" &amp; NAVI!$I$5 &amp; ROW(A23)</f>
        <v>[DPM.xlsx]EC!E23</v>
      </c>
      <c r="B23" s="106" t="str">
        <f t="shared" si="0"/>
        <v>EC_1</v>
      </c>
      <c r="C23" s="97">
        <f t="shared" si="1"/>
        <v>623</v>
      </c>
      <c r="D23" s="10"/>
      <c r="E23" s="164" t="s">
        <v>1771</v>
      </c>
      <c r="F23" s="34" t="s">
        <v>74</v>
      </c>
    </row>
    <row r="24" spans="1:6" ht="39.950000000000003" customHeight="1">
      <c r="A24" s="106" t="str">
        <f>"[DPM.xlsx]EC!" &amp; NAVI!$I$5 &amp; ROW(A24)</f>
        <v>[DPM.xlsx]EC!E24</v>
      </c>
      <c r="B24" s="106" t="str">
        <f t="shared" si="0"/>
        <v>EC_1</v>
      </c>
      <c r="C24" s="97">
        <f t="shared" si="1"/>
        <v>624</v>
      </c>
      <c r="D24" s="10" t="s">
        <v>28</v>
      </c>
      <c r="E24" s="12" t="s">
        <v>583</v>
      </c>
      <c r="F24" s="41" t="s">
        <v>583</v>
      </c>
    </row>
    <row r="25" spans="1:6" ht="75">
      <c r="A25" s="106" t="str">
        <f>"[DPM.xlsx]EC!" &amp; NAVI!$I$5 &amp; ROW(A25)</f>
        <v>[DPM.xlsx]EC!E25</v>
      </c>
      <c r="B25" s="106" t="s">
        <v>659</v>
      </c>
      <c r="C25" s="97">
        <f t="shared" si="1"/>
        <v>625</v>
      </c>
      <c r="D25" s="42" t="s">
        <v>597</v>
      </c>
      <c r="E25" s="3" t="s">
        <v>54</v>
      </c>
      <c r="F25" s="3" t="s">
        <v>54</v>
      </c>
    </row>
    <row r="26" spans="1:6" ht="39.950000000000003" customHeight="1">
      <c r="A26" s="106" t="str">
        <f>"[DPM.xlsx]EC!" &amp; NAVI!$I$5 &amp; ROW(A26)</f>
        <v>[DPM.xlsx]EC!E26</v>
      </c>
      <c r="B26" s="106" t="str">
        <f t="shared" si="0"/>
        <v>EC_2</v>
      </c>
      <c r="C26" s="97">
        <f t="shared" si="1"/>
        <v>626</v>
      </c>
      <c r="D26" s="10"/>
      <c r="E26" s="12" t="s">
        <v>594</v>
      </c>
      <c r="F26" s="41" t="s">
        <v>594</v>
      </c>
    </row>
    <row r="27" spans="1:6" ht="39.950000000000003" customHeight="1">
      <c r="A27" s="106" t="str">
        <f>"[DPM.xlsx]EC!" &amp; NAVI!$I$5 &amp; ROW(A27)</f>
        <v>[DPM.xlsx]EC!E27</v>
      </c>
      <c r="B27" s="106" t="str">
        <f t="shared" si="0"/>
        <v>EC_2</v>
      </c>
      <c r="C27" s="97">
        <f t="shared" si="1"/>
        <v>627</v>
      </c>
      <c r="D27" s="10"/>
      <c r="E27" s="46" t="s">
        <v>584</v>
      </c>
      <c r="F27" s="46" t="s">
        <v>584</v>
      </c>
    </row>
    <row r="28" spans="1:6" ht="39.950000000000003" customHeight="1">
      <c r="A28" s="106" t="str">
        <f>"[DPM.xlsx]EC!" &amp; NAVI!$I$5 &amp; ROW(A28)</f>
        <v>[DPM.xlsx]EC!E28</v>
      </c>
      <c r="B28" s="106" t="str">
        <f t="shared" si="0"/>
        <v>EC_2</v>
      </c>
      <c r="C28" s="97">
        <f t="shared" si="1"/>
        <v>628</v>
      </c>
      <c r="D28" s="10"/>
      <c r="E28" s="46" t="s">
        <v>592</v>
      </c>
      <c r="F28" s="46" t="s">
        <v>592</v>
      </c>
    </row>
    <row r="29" spans="1:6" ht="39.950000000000003" customHeight="1">
      <c r="A29" s="106" t="str">
        <f>"[DPM.xlsx]EC!" &amp; NAVI!$I$5 &amp; ROW(A29)</f>
        <v>[DPM.xlsx]EC!E29</v>
      </c>
      <c r="B29" s="106" t="str">
        <f t="shared" si="0"/>
        <v>EC_2</v>
      </c>
      <c r="C29" s="97">
        <f t="shared" si="1"/>
        <v>629</v>
      </c>
      <c r="D29" s="10"/>
      <c r="E29" s="46" t="s">
        <v>577</v>
      </c>
      <c r="F29" s="46" t="s">
        <v>577</v>
      </c>
    </row>
    <row r="30" spans="1:6" ht="45">
      <c r="A30" s="106" t="str">
        <f>"[DPM.xlsx]EC!" &amp; NAVI!$I$5 &amp; ROW(A30)</f>
        <v>[DPM.xlsx]EC!E30</v>
      </c>
      <c r="B30" s="106" t="s">
        <v>660</v>
      </c>
      <c r="C30" s="97">
        <f t="shared" si="1"/>
        <v>631</v>
      </c>
      <c r="D30" s="10" t="s">
        <v>595</v>
      </c>
      <c r="E30" s="3" t="s">
        <v>55</v>
      </c>
      <c r="F30" s="3" t="s">
        <v>55</v>
      </c>
    </row>
    <row r="31" spans="1:6" s="108" customFormat="1" ht="39.950000000000003" customHeight="1">
      <c r="A31" s="106" t="str">
        <f>"[DPM.xlsx]EC!" &amp; NAVI!$I$5 &amp; ROW(A31)</f>
        <v>[DPM.xlsx]EC!E31</v>
      </c>
      <c r="B31" s="106"/>
      <c r="C31" s="97" t="str">
        <f>+C30+1+IF(MOD(C30,10)=9,1)&amp;"-N"</f>
        <v>632-N</v>
      </c>
      <c r="D31" s="10"/>
      <c r="E31" s="39" t="s">
        <v>77</v>
      </c>
      <c r="F31" s="39" t="s">
        <v>77</v>
      </c>
    </row>
    <row r="32" spans="1:6" ht="39.950000000000003" customHeight="1">
      <c r="A32" s="106" t="str">
        <f>"[DPM.xlsx]EC!" &amp; NAVI!$I$5 &amp; ROW(A32)</f>
        <v>[DPM.xlsx]EC!E32</v>
      </c>
      <c r="B32" s="106" t="str">
        <f>B30</f>
        <v>EC_3</v>
      </c>
      <c r="C32" s="97">
        <f>+C30+1+IF(MOD(C30,10)=9,1)</f>
        <v>632</v>
      </c>
      <c r="D32" s="10"/>
      <c r="E32" s="12" t="s">
        <v>596</v>
      </c>
      <c r="F32" s="41" t="s">
        <v>596</v>
      </c>
    </row>
    <row r="33" spans="1:6" ht="39.950000000000003" customHeight="1">
      <c r="A33" s="106" t="str">
        <f>"[DPM.xlsx]EC!" &amp; NAVI!$I$5 &amp; ROW(A33)</f>
        <v>[DPM.xlsx]EC!E33</v>
      </c>
      <c r="B33" s="106" t="str">
        <f t="shared" si="0"/>
        <v>EC_3</v>
      </c>
      <c r="C33" s="97">
        <f t="shared" si="1"/>
        <v>633</v>
      </c>
      <c r="D33" s="10"/>
      <c r="E33" s="12" t="s">
        <v>584</v>
      </c>
      <c r="F33" s="41" t="s">
        <v>584</v>
      </c>
    </row>
    <row r="34" spans="1:6" ht="39.950000000000003" customHeight="1">
      <c r="A34" s="106" t="str">
        <f>"[DPM.xlsx]EC!" &amp; NAVI!$I$5 &amp; ROW(A34)</f>
        <v>[DPM.xlsx]EC!E34</v>
      </c>
      <c r="B34" s="106" t="str">
        <f t="shared" si="0"/>
        <v>EC_3</v>
      </c>
      <c r="C34" s="97">
        <f t="shared" si="1"/>
        <v>634</v>
      </c>
      <c r="D34" s="10"/>
      <c r="E34" s="41" t="s">
        <v>347</v>
      </c>
      <c r="F34" s="41" t="s">
        <v>347</v>
      </c>
    </row>
    <row r="35" spans="1:6" ht="39.950000000000003" customHeight="1">
      <c r="A35" s="106" t="str">
        <f>"[DPM.xlsx]EC!" &amp; NAVI!$I$5 &amp; ROW(A35)</f>
        <v>[DPM.xlsx]EC!E35</v>
      </c>
      <c r="B35" s="106" t="str">
        <f t="shared" si="0"/>
        <v>EC_3</v>
      </c>
      <c r="C35" s="97">
        <f t="shared" si="1"/>
        <v>635</v>
      </c>
      <c r="D35" s="10"/>
      <c r="E35" s="41" t="s">
        <v>348</v>
      </c>
      <c r="F35" s="41" t="s">
        <v>348</v>
      </c>
    </row>
    <row r="36" spans="1:6" ht="39.950000000000003" customHeight="1">
      <c r="A36" s="106" t="str">
        <f>"[DPM.xlsx]EC!" &amp; NAVI!$I$5 &amp; ROW(A36)</f>
        <v>[DPM.xlsx]EC!E36</v>
      </c>
      <c r="B36" s="106" t="str">
        <f t="shared" si="0"/>
        <v>EC_3</v>
      </c>
      <c r="C36" s="97">
        <f t="shared" si="1"/>
        <v>636</v>
      </c>
      <c r="D36" s="10"/>
      <c r="E36" s="41" t="s">
        <v>349</v>
      </c>
      <c r="F36" s="41" t="s">
        <v>349</v>
      </c>
    </row>
    <row r="37" spans="1:6" ht="39.950000000000003" customHeight="1">
      <c r="A37" s="106" t="str">
        <f>"[DPM.xlsx]EC!" &amp; NAVI!$I$5 &amp; ROW(A37)</f>
        <v>[DPM.xlsx]EC!E37</v>
      </c>
      <c r="B37" s="106" t="str">
        <f t="shared" si="0"/>
        <v>EC_3</v>
      </c>
      <c r="C37" s="97">
        <f t="shared" si="1"/>
        <v>637</v>
      </c>
      <c r="D37" s="10" t="s">
        <v>223</v>
      </c>
      <c r="E37" s="41" t="s">
        <v>350</v>
      </c>
      <c r="F37" s="41" t="s">
        <v>350</v>
      </c>
    </row>
    <row r="38" spans="1:6" ht="39.950000000000003" customHeight="1">
      <c r="A38" s="106" t="str">
        <f>"[DPM.xlsx]EC!" &amp; NAVI!$I$5 &amp; ROW(A38)</f>
        <v>[DPM.xlsx]EC!E38</v>
      </c>
      <c r="B38" s="106" t="str">
        <f t="shared" si="0"/>
        <v>EC_3</v>
      </c>
      <c r="C38" s="97">
        <f t="shared" si="1"/>
        <v>638</v>
      </c>
      <c r="D38" s="10" t="s">
        <v>223</v>
      </c>
      <c r="E38" s="41" t="s">
        <v>351</v>
      </c>
      <c r="F38" s="41" t="s">
        <v>351</v>
      </c>
    </row>
    <row r="39" spans="1:6" ht="39.950000000000003" customHeight="1">
      <c r="A39" s="106" t="str">
        <f>"[DPM.xlsx]EC!" &amp; NAVI!$I$5 &amp; ROW(A39)</f>
        <v>[DPM.xlsx]EC!E39</v>
      </c>
      <c r="B39" s="106" t="str">
        <f t="shared" si="0"/>
        <v>EC_3</v>
      </c>
      <c r="C39" s="97">
        <f t="shared" si="1"/>
        <v>639</v>
      </c>
      <c r="D39" s="10" t="s">
        <v>223</v>
      </c>
      <c r="E39" s="14" t="s">
        <v>598</v>
      </c>
      <c r="F39" s="41" t="s">
        <v>598</v>
      </c>
    </row>
    <row r="40" spans="1:6" ht="39.950000000000003" customHeight="1">
      <c r="A40" s="106" t="str">
        <f>"[DPM.xlsx]EC!" &amp; NAVI!$I$5 &amp; ROW(A40)</f>
        <v>[DPM.xlsx]EC!E40</v>
      </c>
      <c r="B40" s="106" t="str">
        <f t="shared" si="0"/>
        <v>EC_3</v>
      </c>
      <c r="C40" s="97">
        <f t="shared" si="1"/>
        <v>641</v>
      </c>
      <c r="D40" s="10" t="s">
        <v>223</v>
      </c>
      <c r="E40" s="12" t="s">
        <v>585</v>
      </c>
      <c r="F40" s="41" t="s">
        <v>585</v>
      </c>
    </row>
    <row r="41" spans="1:6" ht="39.950000000000003" customHeight="1">
      <c r="A41" s="106" t="str">
        <f>"[DPM.xlsx]EC!" &amp; NAVI!$I$5 &amp; ROW(A41)</f>
        <v>[DPM.xlsx]EC!E41</v>
      </c>
      <c r="B41" s="106" t="str">
        <f t="shared" si="0"/>
        <v>EC_3</v>
      </c>
      <c r="C41" s="97">
        <f t="shared" si="1"/>
        <v>642</v>
      </c>
      <c r="D41" s="10" t="s">
        <v>223</v>
      </c>
      <c r="E41" s="12" t="s">
        <v>586</v>
      </c>
      <c r="F41" s="41" t="s">
        <v>586</v>
      </c>
    </row>
    <row r="42" spans="1:6" ht="39.950000000000003" customHeight="1">
      <c r="A42" s="106" t="str">
        <f>"[DPM.xlsx]EC!" &amp; NAVI!$I$5 &amp; ROW(A42)</f>
        <v>[DPM.xlsx]EC!E42</v>
      </c>
      <c r="B42" s="106" t="str">
        <f t="shared" si="0"/>
        <v>EC_3</v>
      </c>
      <c r="C42" s="97">
        <f t="shared" si="1"/>
        <v>643</v>
      </c>
      <c r="D42" s="10"/>
      <c r="E42" s="11" t="s">
        <v>587</v>
      </c>
      <c r="F42" s="11" t="s">
        <v>587</v>
      </c>
    </row>
    <row r="43" spans="1:6" ht="39.950000000000003" customHeight="1">
      <c r="A43" s="106" t="str">
        <f>"[DPM.xlsx]EC!" &amp; NAVI!$I$5 &amp; ROW(A43)</f>
        <v>[DPM.xlsx]EC!E43</v>
      </c>
      <c r="B43" s="106" t="str">
        <f t="shared" si="0"/>
        <v>EC_3</v>
      </c>
      <c r="C43" s="97">
        <f t="shared" si="1"/>
        <v>644</v>
      </c>
      <c r="D43" s="10"/>
      <c r="E43" s="12" t="s">
        <v>583</v>
      </c>
      <c r="F43" s="41" t="s">
        <v>583</v>
      </c>
    </row>
    <row r="44" spans="1:6" ht="39.950000000000003" customHeight="1">
      <c r="A44" s="106" t="str">
        <f>"[DPM.xlsx]EC!" &amp; NAVI!$I$5 &amp; ROW(A44)</f>
        <v>[DPM.xlsx]EC!E44</v>
      </c>
      <c r="B44" s="106" t="str">
        <f t="shared" si="0"/>
        <v>EC_3</v>
      </c>
      <c r="C44" s="97">
        <f t="shared" si="1"/>
        <v>645</v>
      </c>
      <c r="D44" s="10"/>
      <c r="E44" s="41" t="s">
        <v>588</v>
      </c>
      <c r="F44" s="41" t="s">
        <v>588</v>
      </c>
    </row>
    <row r="45" spans="1:6" ht="39.950000000000003" customHeight="1">
      <c r="A45" s="106" t="str">
        <f>"[DPM.xlsx]EC!" &amp; NAVI!$I$5 &amp; ROW(A45)</f>
        <v>[DPM.xlsx]EC!E45</v>
      </c>
      <c r="B45" s="106" t="s">
        <v>661</v>
      </c>
      <c r="C45" s="97">
        <f t="shared" si="1"/>
        <v>646</v>
      </c>
      <c r="D45" s="10"/>
      <c r="E45" s="3" t="s">
        <v>56</v>
      </c>
      <c r="F45" s="3" t="s">
        <v>56</v>
      </c>
    </row>
    <row r="46" spans="1:6" ht="39.950000000000003" customHeight="1">
      <c r="A46" s="106" t="str">
        <f>"[DPM.xlsx]EC!" &amp; NAVI!$I$5 &amp; ROW(A46)</f>
        <v>[DPM.xlsx]EC!E46</v>
      </c>
      <c r="B46" s="106" t="str">
        <f t="shared" si="0"/>
        <v>EC_4</v>
      </c>
      <c r="C46" s="97">
        <f t="shared" si="1"/>
        <v>647</v>
      </c>
      <c r="D46" s="10"/>
      <c r="E46" s="41" t="s">
        <v>709</v>
      </c>
      <c r="F46" s="41" t="s">
        <v>709</v>
      </c>
    </row>
  </sheetData>
  <phoneticPr fontId="28" type="noConversion"/>
  <hyperlinks>
    <hyperlink ref="A1" location="NAVI!A1" display="Navi"/>
  </hyperlinks>
  <printOptions horizontalCentered="1"/>
  <pageMargins left="0.39370078740157483" right="0.39370078740157483" top="0.39370078740157483" bottom="0.39370078740157483" header="0.31496062992125984" footer="0.31496062992125984"/>
  <pageSetup paperSize="9" orientation="portrait" r:id="rId1"/>
  <headerFooter scaleWithDoc="0">
    <oddFooter>&amp;R&amp;"BdE Neue Helvetica 45 Light,Normal"&amp;9EC - EXPOSURE CLASSES</oddFooter>
  </headerFooter>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sheetPr codeName="Hoja11"/>
  <dimension ref="A1:H144"/>
  <sheetViews>
    <sheetView showGridLines="0" showWhiteSpace="0" view="pageBreakPreview" zoomScale="70" zoomScaleNormal="100" zoomScaleSheetLayoutView="70" workbookViewId="0"/>
  </sheetViews>
  <sheetFormatPr baseColWidth="10" defaultColWidth="11.42578125" defaultRowHeight="15"/>
  <cols>
    <col min="1" max="1" width="7.140625" bestFit="1" customWidth="1"/>
    <col min="2" max="2" width="17.42578125" bestFit="1" customWidth="1"/>
    <col min="4" max="4" width="36.7109375" customWidth="1"/>
    <col min="5" max="5" width="70" customWidth="1"/>
    <col min="6" max="6" width="70" style="155" customWidth="1"/>
  </cols>
  <sheetData>
    <row r="1" spans="1:8" ht="39.950000000000003" customHeight="1">
      <c r="A1" s="74" t="s">
        <v>108</v>
      </c>
      <c r="B1" s="94" t="s">
        <v>700</v>
      </c>
      <c r="C1" s="95" t="s">
        <v>698</v>
      </c>
      <c r="D1" s="6" t="s">
        <v>550</v>
      </c>
      <c r="E1" s="6" t="s">
        <v>518</v>
      </c>
      <c r="F1" s="6" t="s">
        <v>518</v>
      </c>
    </row>
    <row r="2" spans="1:8" ht="66.75" customHeight="1">
      <c r="A2" s="106" t="str">
        <f>"[DPM.xlsx]GA!" &amp; NAVI!$I$5 &amp; ROW(A2)</f>
        <v>[DPM.xlsx]GA!E2</v>
      </c>
      <c r="B2" s="106" t="s">
        <v>654</v>
      </c>
      <c r="C2" s="97">
        <f>NAVI!C9</f>
        <v>651</v>
      </c>
      <c r="D2" s="45" t="s">
        <v>770</v>
      </c>
      <c r="E2" s="3" t="s">
        <v>769</v>
      </c>
      <c r="F2" s="3" t="s">
        <v>769</v>
      </c>
    </row>
    <row r="3" spans="1:8" ht="27" customHeight="1">
      <c r="A3" s="106" t="str">
        <f>"[DPM.xlsx]GA!" &amp; NAVI!$I$5 &amp; ROW(A3)</f>
        <v>[DPM.xlsx]GA!E3</v>
      </c>
      <c r="B3" s="106" t="str">
        <f t="shared" ref="B3:B27" si="0">B2</f>
        <v>GA_1</v>
      </c>
      <c r="C3" s="97">
        <f t="shared" ref="C3:C16" si="1">+C2+1+IF(MOD(C2,10)=9,1)</f>
        <v>652</v>
      </c>
      <c r="D3" s="10" t="s">
        <v>38</v>
      </c>
      <c r="E3" s="169" t="s">
        <v>769</v>
      </c>
      <c r="F3" s="8" t="s">
        <v>554</v>
      </c>
    </row>
    <row r="4" spans="1:8" ht="39.950000000000003" customHeight="1">
      <c r="A4" s="106" t="str">
        <f>"[DPM.xlsx]GA!" &amp; NAVI!$I$5 &amp; ROW(A4)</f>
        <v>[DPM.xlsx]GA!E4</v>
      </c>
      <c r="B4" s="106" t="s">
        <v>655</v>
      </c>
      <c r="C4" s="97">
        <f t="shared" si="1"/>
        <v>653</v>
      </c>
      <c r="D4" s="10"/>
      <c r="E4" s="3" t="s">
        <v>29</v>
      </c>
      <c r="F4" s="3" t="s">
        <v>29</v>
      </c>
    </row>
    <row r="5" spans="1:8" ht="39.950000000000003" customHeight="1">
      <c r="A5" s="106" t="str">
        <f>"[DPM.xlsx]GA!" &amp; NAVI!$I$5 &amp; ROW(A5)</f>
        <v>[DPM.xlsx]GA!E5</v>
      </c>
      <c r="B5" s="106" t="s">
        <v>684</v>
      </c>
      <c r="C5" s="97" t="str">
        <f>+C4+1+IF(MOD(C4,10)=9,1)&amp;"-N"</f>
        <v>654-N</v>
      </c>
      <c r="D5" s="10"/>
      <c r="E5" s="8" t="s">
        <v>554</v>
      </c>
      <c r="F5" s="8" t="s">
        <v>554</v>
      </c>
    </row>
    <row r="6" spans="1:8" ht="39.950000000000003" customHeight="1">
      <c r="A6" s="106" t="str">
        <f>"[DPM.xlsx]GA!" &amp; NAVI!$I$5 &amp; ROW(A6)</f>
        <v>[DPM.xlsx]GA!E6</v>
      </c>
      <c r="B6" s="106" t="str">
        <f>B4</f>
        <v>GA_2</v>
      </c>
      <c r="C6" s="97">
        <f>+C4+1+IF(MOD(C4,10)=9,1)</f>
        <v>654</v>
      </c>
      <c r="D6" s="10"/>
      <c r="E6" s="174" t="s">
        <v>2273</v>
      </c>
      <c r="F6" s="7" t="s">
        <v>513</v>
      </c>
      <c r="G6" s="79"/>
      <c r="H6" s="79"/>
    </row>
    <row r="7" spans="1:8" ht="39.950000000000003" customHeight="1">
      <c r="A7" s="106" t="str">
        <f>"[DPM.xlsx]GA!" &amp; NAVI!$I$5 &amp; ROW(A7)</f>
        <v>[DPM.xlsx]GA!E7</v>
      </c>
      <c r="B7" s="106" t="str">
        <f t="shared" si="0"/>
        <v>GA_2</v>
      </c>
      <c r="C7" s="97">
        <f t="shared" si="1"/>
        <v>655</v>
      </c>
      <c r="D7" s="10"/>
      <c r="E7" s="174" t="s">
        <v>2274</v>
      </c>
      <c r="F7" s="7" t="s">
        <v>514</v>
      </c>
    </row>
    <row r="8" spans="1:8" ht="39.950000000000003" customHeight="1">
      <c r="A8" s="106" t="str">
        <f>"[DPM.xlsx]GA!" &amp; NAVI!$I$5 &amp; ROW(A8)</f>
        <v>[DPM.xlsx]GA!E8</v>
      </c>
      <c r="B8" s="106" t="str">
        <f t="shared" si="0"/>
        <v>GA_2</v>
      </c>
      <c r="C8" s="97">
        <f t="shared" si="1"/>
        <v>656</v>
      </c>
      <c r="D8" s="10"/>
      <c r="E8" s="174" t="s">
        <v>2275</v>
      </c>
      <c r="F8" s="7" t="s">
        <v>515</v>
      </c>
    </row>
    <row r="9" spans="1:8" ht="39.950000000000003" customHeight="1">
      <c r="A9" s="106" t="str">
        <f>"[DPM.xlsx]GA!" &amp; NAVI!$I$5 &amp; ROW(A9)</f>
        <v>[DPM.xlsx]GA!E9</v>
      </c>
      <c r="B9" s="106" t="str">
        <f t="shared" si="0"/>
        <v>GA_2</v>
      </c>
      <c r="C9" s="97">
        <f t="shared" si="1"/>
        <v>657</v>
      </c>
      <c r="D9" s="10"/>
      <c r="E9" s="174" t="s">
        <v>2276</v>
      </c>
      <c r="F9" s="7" t="s">
        <v>516</v>
      </c>
    </row>
    <row r="10" spans="1:8" ht="39.950000000000003" customHeight="1">
      <c r="A10" s="106" t="str">
        <f>"[DPM.xlsx]GA!" &amp; NAVI!$I$5 &amp; ROW(A10)</f>
        <v>[DPM.xlsx]GA!E10</v>
      </c>
      <c r="B10" s="106" t="str">
        <f t="shared" si="0"/>
        <v>GA_2</v>
      </c>
      <c r="C10" s="97">
        <f t="shared" si="1"/>
        <v>658</v>
      </c>
      <c r="D10" s="10"/>
      <c r="E10" s="174" t="s">
        <v>2277</v>
      </c>
      <c r="F10" s="7" t="s">
        <v>517</v>
      </c>
    </row>
    <row r="11" spans="1:8" s="155" customFormat="1" ht="39.950000000000003" customHeight="1">
      <c r="A11" s="106" t="str">
        <f>"[DPM.xlsx]GA!" &amp; NAVI!$I$5 &amp; ROW(A11)</f>
        <v>[DPM.xlsx]GA!E11</v>
      </c>
      <c r="B11" s="162" t="str">
        <f t="shared" si="0"/>
        <v>GA_2</v>
      </c>
      <c r="C11" s="97">
        <f t="shared" si="1"/>
        <v>659</v>
      </c>
      <c r="D11" s="171"/>
      <c r="E11" s="174" t="s">
        <v>2278</v>
      </c>
      <c r="F11" s="7"/>
    </row>
    <row r="12" spans="1:8" ht="39.950000000000003" customHeight="1">
      <c r="A12" s="106" t="str">
        <f>"[DPM.xlsx]GA!" &amp; NAVI!$I$5 &amp; ROW(A12)</f>
        <v>[DPM.xlsx]GA!E12</v>
      </c>
      <c r="B12" s="106" t="s">
        <v>656</v>
      </c>
      <c r="C12" s="97">
        <f t="shared" si="1"/>
        <v>661</v>
      </c>
      <c r="D12" s="10"/>
      <c r="E12" s="3" t="s">
        <v>163</v>
      </c>
      <c r="F12" s="3" t="s">
        <v>163</v>
      </c>
    </row>
    <row r="13" spans="1:8" ht="39.950000000000003" customHeight="1">
      <c r="A13" s="106" t="str">
        <f>"[DPM.xlsx]GA!" &amp; NAVI!$I$5 &amp; ROW(A13)</f>
        <v>[DPM.xlsx]GA!E13</v>
      </c>
      <c r="B13" s="106" t="s">
        <v>684</v>
      </c>
      <c r="C13" s="97" t="str">
        <f>+C12+1+IF(MOD(C12,10)=9,1)&amp;"-N"</f>
        <v>662-N</v>
      </c>
      <c r="D13" s="10"/>
      <c r="E13" s="8" t="s">
        <v>554</v>
      </c>
      <c r="F13" s="8" t="s">
        <v>554</v>
      </c>
    </row>
    <row r="14" spans="1:8" ht="27" customHeight="1">
      <c r="A14" s="106" t="str">
        <f>"[DPM.xlsx]GA!" &amp; NAVI!$I$5 &amp; ROW(A14)</f>
        <v>[DPM.xlsx]GA!E14</v>
      </c>
      <c r="B14" s="106" t="str">
        <f>B12</f>
        <v>GA_3</v>
      </c>
      <c r="C14" s="97">
        <f>+C12+1+IF(MOD(C12,10)=9,1)</f>
        <v>662</v>
      </c>
      <c r="D14" s="10" t="s">
        <v>38</v>
      </c>
      <c r="E14" s="4" t="s">
        <v>717</v>
      </c>
      <c r="F14" s="4" t="s">
        <v>717</v>
      </c>
    </row>
    <row r="15" spans="1:8" s="125" customFormat="1" ht="39.950000000000003" customHeight="1">
      <c r="A15" s="106" t="str">
        <f>"[DPM.xlsx]GA!" &amp; NAVI!$I$5 &amp; ROW(A15)</f>
        <v>[DPM.xlsx]GA!E15</v>
      </c>
      <c r="B15" s="106" t="s">
        <v>657</v>
      </c>
      <c r="C15" s="97">
        <f t="shared" si="1"/>
        <v>663</v>
      </c>
      <c r="D15" s="45" t="s">
        <v>616</v>
      </c>
      <c r="E15" s="3" t="s">
        <v>615</v>
      </c>
      <c r="F15" s="3" t="s">
        <v>615</v>
      </c>
    </row>
    <row r="16" spans="1:8" s="125" customFormat="1" ht="39.950000000000003" customHeight="1">
      <c r="A16" s="106" t="str">
        <f>"[DPM.xlsx]GA!" &amp; NAVI!$I$5 &amp; ROW(A16)</f>
        <v>[DPM.xlsx]GA!E16</v>
      </c>
      <c r="B16" s="106" t="s">
        <v>684</v>
      </c>
      <c r="C16" s="97" t="str">
        <f>+C15+1+IF(MOD(C15,10)=9,1)&amp;"-N"</f>
        <v>664-N</v>
      </c>
      <c r="D16" s="10"/>
      <c r="E16" s="8" t="s">
        <v>687</v>
      </c>
      <c r="F16" s="8" t="s">
        <v>687</v>
      </c>
    </row>
    <row r="17" spans="1:6" s="125" customFormat="1" ht="27" customHeight="1">
      <c r="A17" s="106" t="str">
        <f>"[DPM.xlsx]GA!" &amp; NAVI!$I$5 &amp; ROW(A17)</f>
        <v>[DPM.xlsx]GA!E17</v>
      </c>
      <c r="B17" s="106" t="str">
        <f>B15</f>
        <v>GA_4</v>
      </c>
      <c r="C17" s="111" t="s">
        <v>618</v>
      </c>
      <c r="D17" s="10" t="s">
        <v>38</v>
      </c>
      <c r="E17" s="177">
        <v>1</v>
      </c>
      <c r="F17" s="4" t="s">
        <v>771</v>
      </c>
    </row>
    <row r="18" spans="1:6" s="125" customFormat="1" ht="27" customHeight="1">
      <c r="A18" s="106" t="str">
        <f>"[DPM.xlsx]GA!" &amp; NAVI!$I$5 &amp; ROW(A18)</f>
        <v>[DPM.xlsx]GA!E18</v>
      </c>
      <c r="B18" s="106" t="str">
        <f t="shared" si="0"/>
        <v>GA_4</v>
      </c>
      <c r="C18" s="111" t="s">
        <v>619</v>
      </c>
      <c r="D18" s="10"/>
      <c r="E18" s="177">
        <v>2</v>
      </c>
      <c r="F18" s="4" t="s">
        <v>772</v>
      </c>
    </row>
    <row r="19" spans="1:6" s="125" customFormat="1" ht="27" customHeight="1">
      <c r="A19" s="106" t="str">
        <f>"[DPM.xlsx]GA!" &amp; NAVI!$I$5 &amp; ROW(A19)</f>
        <v>[DPM.xlsx]GA!E19</v>
      </c>
      <c r="B19" s="106" t="str">
        <f t="shared" si="0"/>
        <v>GA_4</v>
      </c>
      <c r="C19" s="111" t="s">
        <v>620</v>
      </c>
      <c r="D19" s="10"/>
      <c r="E19" s="177">
        <v>3</v>
      </c>
      <c r="F19" s="4" t="s">
        <v>773</v>
      </c>
    </row>
    <row r="20" spans="1:6" s="125" customFormat="1" ht="27" customHeight="1">
      <c r="A20" s="106" t="str">
        <f>"[DPM.xlsx]GA!" &amp; NAVI!$I$5 &amp; ROW(A20)</f>
        <v>[DPM.xlsx]GA!E20</v>
      </c>
      <c r="B20" s="106" t="str">
        <f t="shared" si="0"/>
        <v>GA_4</v>
      </c>
      <c r="C20" s="111" t="s">
        <v>621</v>
      </c>
      <c r="D20" s="10"/>
      <c r="E20" s="177">
        <v>4</v>
      </c>
      <c r="F20" s="4" t="s">
        <v>774</v>
      </c>
    </row>
    <row r="21" spans="1:6" s="125" customFormat="1" ht="27" customHeight="1">
      <c r="A21" s="106" t="str">
        <f>"[DPM.xlsx]GA!" &amp; NAVI!$I$5 &amp; ROW(A21)</f>
        <v>[DPM.xlsx]GA!E21</v>
      </c>
      <c r="B21" s="106" t="str">
        <f t="shared" si="0"/>
        <v>GA_4</v>
      </c>
      <c r="C21" s="111" t="s">
        <v>622</v>
      </c>
      <c r="D21" s="10"/>
      <c r="E21" s="177">
        <v>5</v>
      </c>
      <c r="F21" s="4" t="s">
        <v>775</v>
      </c>
    </row>
    <row r="22" spans="1:6" s="125" customFormat="1" ht="27" customHeight="1">
      <c r="A22" s="106" t="str">
        <f>"[DPM.xlsx]GA!" &amp; NAVI!$I$5 &amp; ROW(A22)</f>
        <v>[DPM.xlsx]GA!E22</v>
      </c>
      <c r="B22" s="106" t="str">
        <f t="shared" si="0"/>
        <v>GA_4</v>
      </c>
      <c r="C22" s="111" t="s">
        <v>627</v>
      </c>
      <c r="D22" s="10"/>
      <c r="E22" s="177">
        <v>6</v>
      </c>
      <c r="F22" s="4" t="s">
        <v>776</v>
      </c>
    </row>
    <row r="23" spans="1:6" s="125" customFormat="1" ht="27" customHeight="1">
      <c r="A23" s="106" t="str">
        <f>"[DPM.xlsx]GA!" &amp; NAVI!$I$5 &amp; ROW(A23)</f>
        <v>[DPM.xlsx]GA!E23</v>
      </c>
      <c r="B23" s="106" t="str">
        <f t="shared" si="0"/>
        <v>GA_4</v>
      </c>
      <c r="C23" s="111" t="s">
        <v>628</v>
      </c>
      <c r="D23" s="10"/>
      <c r="E23" s="177">
        <v>7</v>
      </c>
      <c r="F23" s="4" t="s">
        <v>777</v>
      </c>
    </row>
    <row r="24" spans="1:6" s="125" customFormat="1" ht="27" customHeight="1">
      <c r="A24" s="106" t="str">
        <f>"[DPM.xlsx]GA!" &amp; NAVI!$I$5 &amp; ROW(A24)</f>
        <v>[DPM.xlsx]GA!E24</v>
      </c>
      <c r="B24" s="106" t="str">
        <f t="shared" si="0"/>
        <v>GA_4</v>
      </c>
      <c r="C24" s="111" t="s">
        <v>629</v>
      </c>
      <c r="D24" s="10"/>
      <c r="E24" s="177">
        <v>8</v>
      </c>
      <c r="F24" s="4" t="s">
        <v>778</v>
      </c>
    </row>
    <row r="25" spans="1:6" s="125" customFormat="1" ht="27" customHeight="1">
      <c r="A25" s="106" t="str">
        <f>"[DPM.xlsx]GA!" &amp; NAVI!$I$5 &amp; ROW(A25)</f>
        <v>[DPM.xlsx]GA!E25</v>
      </c>
      <c r="B25" s="106" t="str">
        <f t="shared" si="0"/>
        <v>GA_4</v>
      </c>
      <c r="C25" s="111" t="s">
        <v>630</v>
      </c>
      <c r="D25" s="10"/>
      <c r="E25" s="177">
        <v>9</v>
      </c>
      <c r="F25" s="4" t="s">
        <v>779</v>
      </c>
    </row>
    <row r="26" spans="1:6" s="125" customFormat="1" ht="27" customHeight="1">
      <c r="A26" s="106" t="str">
        <f>"[DPM.xlsx]GA!" &amp; NAVI!$I$5 &amp; ROW(A26)</f>
        <v>[DPM.xlsx]GA!E26</v>
      </c>
      <c r="B26" s="106" t="str">
        <f t="shared" si="0"/>
        <v>GA_4</v>
      </c>
      <c r="C26" s="111" t="s">
        <v>631</v>
      </c>
      <c r="D26" s="10"/>
      <c r="E26" s="177">
        <v>10</v>
      </c>
      <c r="F26" s="4" t="s">
        <v>780</v>
      </c>
    </row>
    <row r="27" spans="1:6" s="125" customFormat="1" ht="27" customHeight="1">
      <c r="A27" s="106" t="str">
        <f>"[DPM.xlsx]GA!" &amp; NAVI!$I$5 &amp; ROW(A27)</f>
        <v>[DPM.xlsx]GA!E27</v>
      </c>
      <c r="B27" s="106" t="str">
        <f t="shared" si="0"/>
        <v>GA_4</v>
      </c>
      <c r="C27" s="111" t="s">
        <v>617</v>
      </c>
      <c r="D27" s="10"/>
      <c r="E27" s="177" t="s">
        <v>2282</v>
      </c>
      <c r="F27" s="4" t="s">
        <v>781</v>
      </c>
    </row>
    <row r="35" spans="4:4">
      <c r="D35" s="69"/>
    </row>
    <row r="144" spans="2:2">
      <c r="B144" s="155"/>
    </row>
  </sheetData>
  <phoneticPr fontId="28" type="noConversion"/>
  <hyperlinks>
    <hyperlink ref="A1" location="NAVI!A1" display="Navi"/>
  </hyperlinks>
  <printOptions horizontalCentered="1"/>
  <pageMargins left="0.70866141732283472" right="0.70866141732283472" top="0.74803149606299213" bottom="0.74803149606299213" header="0.31496062992125984" footer="0.31496062992125984"/>
  <pageSetup paperSize="9" orientation="portrait" r:id="rId1"/>
  <headerFooter scaleWithDoc="0">
    <oddFooter>&amp;R&amp;"BdE Neue Helvetica 45 Light,Normal"&amp;9GA - GEOGRAPHICAL AREA</oddFooter>
  </headerFooter>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sheetPr codeName="Hoja12"/>
  <dimension ref="A1:F143"/>
  <sheetViews>
    <sheetView showGridLines="0" view="pageBreakPreview" zoomScale="70" zoomScaleSheetLayoutView="70" workbookViewId="0"/>
  </sheetViews>
  <sheetFormatPr baseColWidth="10" defaultColWidth="11.42578125" defaultRowHeight="15"/>
  <cols>
    <col min="1" max="1" width="16.28515625" bestFit="1" customWidth="1"/>
    <col min="2" max="2" width="17.42578125" bestFit="1" customWidth="1"/>
    <col min="4" max="4" width="64.85546875" customWidth="1"/>
    <col min="5" max="5" width="70" customWidth="1"/>
    <col min="6" max="6" width="70" style="155" customWidth="1"/>
  </cols>
  <sheetData>
    <row r="1" spans="1:6" ht="39.950000000000003" customHeight="1">
      <c r="A1" s="74" t="s">
        <v>108</v>
      </c>
      <c r="B1" s="94" t="s">
        <v>700</v>
      </c>
      <c r="C1" s="95" t="s">
        <v>698</v>
      </c>
      <c r="D1" s="6" t="s">
        <v>550</v>
      </c>
      <c r="E1" s="6" t="s">
        <v>798</v>
      </c>
      <c r="F1" s="6" t="s">
        <v>799</v>
      </c>
    </row>
    <row r="2" spans="1:6" ht="39.950000000000003" customHeight="1">
      <c r="A2" s="2" t="str">
        <f>"[DPM.xlsx]IU!" &amp; NAVI!$I$5 &amp; ROW(A2)</f>
        <v>[DPM.xlsx]IU!E2</v>
      </c>
      <c r="B2" s="2" t="s">
        <v>652</v>
      </c>
      <c r="C2" s="97">
        <f>NAVI!C10</f>
        <v>681</v>
      </c>
      <c r="D2" s="2"/>
      <c r="E2" s="3" t="s">
        <v>169</v>
      </c>
      <c r="F2" s="3" t="s">
        <v>169</v>
      </c>
    </row>
    <row r="3" spans="1:6" ht="39.950000000000003" customHeight="1">
      <c r="A3" s="2" t="str">
        <f>"[DPM.xlsx]IU!" &amp; NAVI!$I$5 &amp; ROW(A3)</f>
        <v>[DPM.xlsx]IU!E3</v>
      </c>
      <c r="B3" s="106" t="str">
        <f t="shared" ref="B3" si="0">B2</f>
        <v>IU_1</v>
      </c>
      <c r="C3" s="97">
        <f t="shared" ref="C3:C10" si="1">+C2+1+IF(MOD(C2,10)=9,1)</f>
        <v>682</v>
      </c>
      <c r="D3" s="1"/>
      <c r="E3" s="8" t="s">
        <v>554</v>
      </c>
      <c r="F3" s="8" t="s">
        <v>554</v>
      </c>
    </row>
    <row r="4" spans="1:6" ht="39.950000000000003" customHeight="1">
      <c r="A4" s="2" t="str">
        <f>"[DPM.xlsx]IU!" &amp; NAVI!$I$5 &amp; ROW(A4)</f>
        <v>[DPM.xlsx]IU!E4</v>
      </c>
      <c r="B4" s="168"/>
      <c r="C4" s="97" t="str">
        <f>+C3+1+IF(MOD(C3,10)=9,1)&amp;"-N"</f>
        <v>683-N</v>
      </c>
      <c r="D4" s="10"/>
      <c r="E4" s="3" t="s">
        <v>194</v>
      </c>
      <c r="F4" s="3" t="s">
        <v>194</v>
      </c>
    </row>
    <row r="5" spans="1:6" ht="39.950000000000003" customHeight="1">
      <c r="A5" s="2" t="str">
        <f>"[DPM.xlsx]IU!" &amp; NAVI!$I$5 &amp; ROW(A5)</f>
        <v>[DPM.xlsx]IU!E5</v>
      </c>
      <c r="B5" s="168" t="s">
        <v>653</v>
      </c>
      <c r="C5" s="97">
        <f>+C3+1+IF(MOD(C3,10)=9,1)</f>
        <v>683</v>
      </c>
      <c r="D5" s="10"/>
      <c r="E5" s="169" t="s">
        <v>1732</v>
      </c>
      <c r="F5" s="8" t="s">
        <v>554</v>
      </c>
    </row>
    <row r="6" spans="1:6" ht="39.950000000000003" customHeight="1">
      <c r="A6" s="2" t="str">
        <f>"[DPM.xlsx]IU!" &amp; NAVI!$I$5 &amp; ROW(A6)</f>
        <v>[DPM.xlsx]IU!E6</v>
      </c>
      <c r="B6" s="106" t="str">
        <f>B5</f>
        <v>IU_2</v>
      </c>
      <c r="C6" s="97">
        <f t="shared" si="1"/>
        <v>684</v>
      </c>
      <c r="D6" s="10"/>
      <c r="E6" s="7" t="s">
        <v>1726</v>
      </c>
      <c r="F6" s="7" t="s">
        <v>332</v>
      </c>
    </row>
    <row r="7" spans="1:6" ht="39.950000000000003" customHeight="1">
      <c r="A7" s="2" t="str">
        <f>"[DPM.xlsx]IU!" &amp; NAVI!$I$5 &amp; ROW(A7)</f>
        <v>[DPM.xlsx]IU!E7</v>
      </c>
      <c r="B7" s="106" t="str">
        <f t="shared" ref="B7:B10" si="2">B6</f>
        <v>IU_2</v>
      </c>
      <c r="C7" s="97">
        <f t="shared" si="1"/>
        <v>685</v>
      </c>
      <c r="D7" s="10"/>
      <c r="E7" s="7" t="s">
        <v>1727</v>
      </c>
      <c r="F7" s="7" t="s">
        <v>333</v>
      </c>
    </row>
    <row r="8" spans="1:6" ht="39.950000000000003" customHeight="1">
      <c r="A8" s="2" t="str">
        <f>"[DPM.xlsx]IU!" &amp; NAVI!$I$5 &amp; ROW(A8)</f>
        <v>[DPM.xlsx]IU!E8</v>
      </c>
      <c r="B8" s="106" t="str">
        <f t="shared" si="2"/>
        <v>IU_2</v>
      </c>
      <c r="C8" s="97">
        <f t="shared" si="1"/>
        <v>686</v>
      </c>
      <c r="D8" s="10"/>
      <c r="E8" s="7" t="s">
        <v>1728</v>
      </c>
      <c r="F8" s="7" t="s">
        <v>334</v>
      </c>
    </row>
    <row r="9" spans="1:6" ht="39.950000000000003" customHeight="1">
      <c r="A9" s="2" t="str">
        <f>"[DPM.xlsx]IU!" &amp; NAVI!$I$5 &amp; ROW(A9)</f>
        <v>[DPM.xlsx]IU!E9</v>
      </c>
      <c r="B9" s="106" t="str">
        <f t="shared" si="2"/>
        <v>IU_2</v>
      </c>
      <c r="C9" s="97">
        <f t="shared" si="1"/>
        <v>687</v>
      </c>
      <c r="D9" s="10"/>
      <c r="E9" s="7" t="s">
        <v>1729</v>
      </c>
      <c r="F9" s="7" t="s">
        <v>335</v>
      </c>
    </row>
    <row r="10" spans="1:6" ht="39.950000000000003" customHeight="1">
      <c r="A10" s="2" t="str">
        <f>"[DPM.xlsx]IU!" &amp; NAVI!$I$5 &amp; ROW(A10)</f>
        <v>[DPM.xlsx]IU!E10</v>
      </c>
      <c r="B10" s="106" t="str">
        <f t="shared" si="2"/>
        <v>IU_2</v>
      </c>
      <c r="C10" s="97">
        <f t="shared" si="1"/>
        <v>688</v>
      </c>
      <c r="D10" s="10"/>
      <c r="E10" s="7" t="s">
        <v>2294</v>
      </c>
      <c r="F10" s="7" t="s">
        <v>336</v>
      </c>
    </row>
    <row r="143" spans="2:2">
      <c r="B143" s="155"/>
    </row>
  </sheetData>
  <phoneticPr fontId="28" type="noConversion"/>
  <hyperlinks>
    <hyperlink ref="A1" location="NAVI!A1" display="Navi"/>
  </hyperlinks>
  <printOptions horizontalCentered="1"/>
  <pageMargins left="0.70866141732283472" right="0.70866141732283472" top="0.74803149606299213" bottom="0.74803149606299213" header="0.31496062992125984" footer="0.31496062992125984"/>
  <pageSetup paperSize="9" orientation="portrait" r:id="rId1"/>
  <headerFooter scaleWithDoc="0">
    <oddFooter>&amp;R&amp;"BdE Neue Helvetica 45 Light,Normal"&amp;9IU - IMPAIRED / UNIMPAIRED</oddFooter>
  </headerFooter>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sheetPr codeName="Hoja13"/>
  <dimension ref="A1:G35"/>
  <sheetViews>
    <sheetView showGridLines="0" zoomScale="70" zoomScaleNormal="70" zoomScaleSheetLayoutView="70" workbookViewId="0"/>
  </sheetViews>
  <sheetFormatPr baseColWidth="10" defaultColWidth="11.42578125" defaultRowHeight="15"/>
  <cols>
    <col min="1" max="1" width="8" bestFit="1" customWidth="1"/>
    <col min="2" max="2" width="11.7109375" style="107" customWidth="1"/>
    <col min="3" max="3" width="7.42578125" style="93" customWidth="1"/>
    <col min="4" max="4" width="48.28515625" customWidth="1"/>
    <col min="5" max="5" width="63.42578125" customWidth="1"/>
    <col min="6" max="7" width="63.42578125" style="155" customWidth="1"/>
  </cols>
  <sheetData>
    <row r="1" spans="1:7" ht="39.950000000000003" customHeight="1">
      <c r="A1" s="74" t="s">
        <v>108</v>
      </c>
      <c r="B1" s="94" t="s">
        <v>700</v>
      </c>
      <c r="C1" s="95" t="s">
        <v>698</v>
      </c>
      <c r="D1" s="6" t="s">
        <v>550</v>
      </c>
      <c r="E1" s="6" t="s">
        <v>798</v>
      </c>
      <c r="F1" s="6" t="s">
        <v>799</v>
      </c>
      <c r="G1" s="6" t="s">
        <v>800</v>
      </c>
    </row>
    <row r="2" spans="1:7" ht="39.950000000000003" customHeight="1">
      <c r="A2" s="106" t="str">
        <f>"[DPM.xlsx]PI!" &amp; NAVI!$I$5 &amp; ROW(A2)</f>
        <v>[DPM.xlsx]PI!E2</v>
      </c>
      <c r="B2" s="106" t="s">
        <v>684</v>
      </c>
      <c r="C2" s="97" t="str">
        <f>NAVI!C11&amp;"-N"</f>
        <v>691-N</v>
      </c>
      <c r="D2" s="10" t="s">
        <v>705</v>
      </c>
      <c r="E2" s="3" t="s">
        <v>758</v>
      </c>
      <c r="F2" s="3" t="s">
        <v>735</v>
      </c>
      <c r="G2" s="3" t="s">
        <v>746</v>
      </c>
    </row>
    <row r="3" spans="1:7" ht="39.950000000000003" customHeight="1">
      <c r="A3" s="106" t="str">
        <f>"[DPM.xlsx]PI!" &amp; NAVI!$I$5 &amp; ROW(A3)</f>
        <v>[DPM.xlsx]PI!E3</v>
      </c>
      <c r="B3" s="106" t="s">
        <v>647</v>
      </c>
      <c r="C3" s="97">
        <f>NAVI!C11</f>
        <v>691</v>
      </c>
      <c r="D3" s="111"/>
      <c r="E3" s="176" t="s">
        <v>1747</v>
      </c>
      <c r="F3" s="109" t="s">
        <v>554</v>
      </c>
      <c r="G3" s="109" t="s">
        <v>747</v>
      </c>
    </row>
    <row r="4" spans="1:7" ht="39.950000000000003" customHeight="1">
      <c r="A4" s="106" t="str">
        <f>"[DPM.xlsx]PI!" &amp; NAVI!$I$5 &amp; ROW(A4)</f>
        <v>[DPM.xlsx]PI!E4</v>
      </c>
      <c r="B4" s="106" t="str">
        <f t="shared" ref="B4:B35" si="0">B3</f>
        <v>PI_1</v>
      </c>
      <c r="C4" s="97">
        <f t="shared" ref="C3:C35" si="1">+C3+1+IF(MOD(C3,10)=9,1)</f>
        <v>692</v>
      </c>
      <c r="D4" s="111"/>
      <c r="E4" s="176" t="s">
        <v>1754</v>
      </c>
      <c r="F4" s="109" t="s">
        <v>736</v>
      </c>
      <c r="G4" s="109" t="s">
        <v>757</v>
      </c>
    </row>
    <row r="5" spans="1:7" ht="39.950000000000003" customHeight="1">
      <c r="A5" s="106" t="str">
        <f>"[DPM.xlsx]PI!" &amp; NAVI!$I$5 &amp; ROW(A5)</f>
        <v>[DPM.xlsx]PI!E5</v>
      </c>
      <c r="B5" s="106" t="str">
        <f>B4</f>
        <v>PI_1</v>
      </c>
      <c r="C5" s="97">
        <f>+C4+1+IF(MOD(C4,10)=9,1)</f>
        <v>693</v>
      </c>
      <c r="D5" s="112"/>
      <c r="E5" s="176" t="s">
        <v>1755</v>
      </c>
      <c r="F5" s="109" t="s">
        <v>737</v>
      </c>
      <c r="G5" s="109" t="s">
        <v>748</v>
      </c>
    </row>
    <row r="6" spans="1:7" ht="39.950000000000003" customHeight="1">
      <c r="A6" s="106" t="str">
        <f>"[DPM.xlsx]PI!" &amp; NAVI!$I$5 &amp; ROW(A6)</f>
        <v>[DPM.xlsx]PI!E6</v>
      </c>
      <c r="B6" s="106" t="str">
        <f t="shared" si="0"/>
        <v>PI_1</v>
      </c>
      <c r="C6" s="97">
        <f t="shared" si="1"/>
        <v>694</v>
      </c>
      <c r="D6" s="112"/>
      <c r="E6" s="176" t="s">
        <v>1756</v>
      </c>
      <c r="F6" s="109" t="s">
        <v>738</v>
      </c>
      <c r="G6" s="109" t="s">
        <v>749</v>
      </c>
    </row>
    <row r="7" spans="1:7" ht="39.950000000000003" customHeight="1">
      <c r="A7" s="106" t="str">
        <f>"[DPM.xlsx]PI!" &amp; NAVI!$I$5 &amp; ROW(A7)</f>
        <v>[DPM.xlsx]PI!E7</v>
      </c>
      <c r="B7" s="106" t="str">
        <f t="shared" si="0"/>
        <v>PI_1</v>
      </c>
      <c r="C7" s="97">
        <f t="shared" si="1"/>
        <v>695</v>
      </c>
      <c r="D7" s="112"/>
      <c r="E7" s="176" t="s">
        <v>1749</v>
      </c>
      <c r="F7" s="109" t="s">
        <v>739</v>
      </c>
      <c r="G7" s="109" t="s">
        <v>750</v>
      </c>
    </row>
    <row r="8" spans="1:7" ht="39.950000000000003" customHeight="1">
      <c r="A8" s="106" t="str">
        <f>"[DPM.xlsx]PI!" &amp; NAVI!$I$5 &amp; ROW(A8)</f>
        <v>[DPM.xlsx]PI!E8</v>
      </c>
      <c r="B8" s="106" t="str">
        <f t="shared" si="0"/>
        <v>PI_1</v>
      </c>
      <c r="C8" s="97">
        <f t="shared" si="1"/>
        <v>696</v>
      </c>
      <c r="D8" s="111"/>
      <c r="E8" s="176" t="s">
        <v>1757</v>
      </c>
      <c r="F8" s="109" t="s">
        <v>740</v>
      </c>
      <c r="G8" s="109" t="s">
        <v>751</v>
      </c>
    </row>
    <row r="9" spans="1:7" ht="39.950000000000003" customHeight="1">
      <c r="A9" s="106" t="str">
        <f>"[DPM.xlsx]PI!" &amp; NAVI!$I$5 &amp; ROW(A9)</f>
        <v>[DPM.xlsx]PI!E9</v>
      </c>
      <c r="B9" s="106" t="str">
        <f t="shared" si="0"/>
        <v>PI_1</v>
      </c>
      <c r="C9" s="97">
        <f t="shared" si="1"/>
        <v>697</v>
      </c>
      <c r="D9" s="111"/>
      <c r="E9" s="176" t="s">
        <v>1758</v>
      </c>
      <c r="F9" s="109" t="s">
        <v>741</v>
      </c>
      <c r="G9" s="109" t="s">
        <v>752</v>
      </c>
    </row>
    <row r="10" spans="1:7" ht="39.950000000000003" customHeight="1">
      <c r="A10" s="106" t="str">
        <f>"[DPM.xlsx]PI!" &amp; NAVI!$I$5 &amp; ROW(A10)</f>
        <v>[DPM.xlsx]PI!E10</v>
      </c>
      <c r="B10" s="106" t="str">
        <f t="shared" si="0"/>
        <v>PI_1</v>
      </c>
      <c r="C10" s="97">
        <f t="shared" si="1"/>
        <v>698</v>
      </c>
      <c r="D10" s="111"/>
      <c r="E10" s="176" t="s">
        <v>1750</v>
      </c>
      <c r="F10" s="109" t="s">
        <v>742</v>
      </c>
      <c r="G10" s="109" t="s">
        <v>753</v>
      </c>
    </row>
    <row r="11" spans="1:7" ht="39.950000000000003" customHeight="1">
      <c r="A11" s="106" t="str">
        <f>"[DPM.xlsx]PI!" &amp; NAVI!$I$5 &amp; ROW(A11)</f>
        <v>[DPM.xlsx]PI!E11</v>
      </c>
      <c r="B11" s="106" t="str">
        <f t="shared" si="0"/>
        <v>PI_1</v>
      </c>
      <c r="C11" s="97">
        <f t="shared" si="1"/>
        <v>699</v>
      </c>
      <c r="D11" s="111"/>
      <c r="E11" s="176" t="s">
        <v>1759</v>
      </c>
      <c r="F11" s="109" t="s">
        <v>743</v>
      </c>
      <c r="G11" s="109" t="s">
        <v>754</v>
      </c>
    </row>
    <row r="12" spans="1:7" ht="39.950000000000003" customHeight="1">
      <c r="A12" s="106" t="str">
        <f>"[DPM.xlsx]PI!" &amp; NAVI!$I$5 &amp; ROW(A12)</f>
        <v>[DPM.xlsx]PI!E12</v>
      </c>
      <c r="B12" s="106" t="str">
        <f t="shared" si="0"/>
        <v>PI_1</v>
      </c>
      <c r="C12" s="97">
        <f t="shared" si="1"/>
        <v>701</v>
      </c>
      <c r="D12" s="112"/>
      <c r="E12" s="176" t="s">
        <v>1760</v>
      </c>
      <c r="F12" s="109" t="s">
        <v>744</v>
      </c>
      <c r="G12" s="109" t="s">
        <v>755</v>
      </c>
    </row>
    <row r="13" spans="1:7" ht="39.950000000000003" customHeight="1">
      <c r="A13" s="106" t="str">
        <f>"[DPM.xlsx]PI!" &amp; NAVI!$I$5 &amp; ROW(A13)</f>
        <v>[DPM.xlsx]PI!E13</v>
      </c>
      <c r="B13" s="106" t="str">
        <f t="shared" si="0"/>
        <v>PI_1</v>
      </c>
      <c r="C13" s="97">
        <f t="shared" si="1"/>
        <v>702</v>
      </c>
      <c r="D13" s="111"/>
      <c r="E13" s="110" t="s">
        <v>711</v>
      </c>
      <c r="F13" s="110" t="s">
        <v>745</v>
      </c>
      <c r="G13" s="110" t="s">
        <v>756</v>
      </c>
    </row>
    <row r="14" spans="1:7" ht="39.950000000000003" customHeight="1">
      <c r="A14" s="106" t="str">
        <f>"[DPM.xlsx]PI!" &amp; NAVI!$I$5 &amp; ROW(A14)</f>
        <v>[DPM.xlsx]PI!E14</v>
      </c>
      <c r="B14" s="106" t="s">
        <v>684</v>
      </c>
      <c r="C14" s="97" t="str">
        <f>+C13+1+IF(MOD(C13,10)=9,1)&amp;"-N"</f>
        <v>703-N</v>
      </c>
      <c r="D14" s="10" t="s">
        <v>768</v>
      </c>
      <c r="E14" s="3" t="s">
        <v>2284</v>
      </c>
      <c r="F14" s="3" t="s">
        <v>2284</v>
      </c>
      <c r="G14" s="3" t="s">
        <v>2284</v>
      </c>
    </row>
    <row r="15" spans="1:7" ht="39.950000000000003" customHeight="1">
      <c r="A15" s="106" t="str">
        <f>"[DPM.xlsx]PI!" &amp; NAVI!$I$5 &amp; ROW(A15)</f>
        <v>[DPM.xlsx]PI!E15</v>
      </c>
      <c r="B15" s="106" t="s">
        <v>648</v>
      </c>
      <c r="C15" s="97">
        <f>+C13+1+IF(MOD(C13,10)=9,1)</f>
        <v>703</v>
      </c>
      <c r="D15" s="40">
        <v>0</v>
      </c>
      <c r="E15" s="176" t="s">
        <v>1747</v>
      </c>
      <c r="F15" s="109" t="s">
        <v>58</v>
      </c>
      <c r="G15" s="109" t="s">
        <v>58</v>
      </c>
    </row>
    <row r="16" spans="1:7" ht="39.950000000000003" customHeight="1">
      <c r="A16" s="106" t="str">
        <f>"[DPM.xlsx]PI!" &amp; NAVI!$I$5 &amp; ROW(A16)</f>
        <v>[DPM.xlsx]PI!E16</v>
      </c>
      <c r="B16" s="106" t="str">
        <f t="shared" si="0"/>
        <v>PI_2</v>
      </c>
      <c r="C16" s="97">
        <f t="shared" si="1"/>
        <v>704</v>
      </c>
      <c r="D16" s="41">
        <v>0.5</v>
      </c>
      <c r="E16" s="176" t="s">
        <v>1749</v>
      </c>
      <c r="F16" s="109" t="s">
        <v>59</v>
      </c>
      <c r="G16" s="109" t="s">
        <v>59</v>
      </c>
    </row>
    <row r="17" spans="1:7" ht="39.950000000000003" customHeight="1">
      <c r="A17" s="106" t="str">
        <f>"[DPM.xlsx]PI!" &amp; NAVI!$I$5 &amp; ROW(A17)</f>
        <v>[DPM.xlsx]PI!E17</v>
      </c>
      <c r="B17" s="106" t="str">
        <f t="shared" si="0"/>
        <v>PI_2</v>
      </c>
      <c r="C17" s="97">
        <f t="shared" si="1"/>
        <v>705</v>
      </c>
      <c r="D17" s="41">
        <v>0.7</v>
      </c>
      <c r="E17" s="176" t="s">
        <v>1757</v>
      </c>
      <c r="F17" s="109" t="s">
        <v>60</v>
      </c>
      <c r="G17" s="109" t="s">
        <v>60</v>
      </c>
    </row>
    <row r="18" spans="1:7" ht="39.950000000000003" customHeight="1">
      <c r="A18" s="106" t="str">
        <f>"[DPM.xlsx]PI!" &amp; NAVI!$I$5 &amp; ROW(A18)</f>
        <v>[DPM.xlsx]PI!E18</v>
      </c>
      <c r="B18" s="106" t="str">
        <f t="shared" si="0"/>
        <v>PI_2</v>
      </c>
      <c r="C18" s="97">
        <f t="shared" si="1"/>
        <v>706</v>
      </c>
      <c r="D18" s="41">
        <v>0.9</v>
      </c>
      <c r="E18" s="176" t="s">
        <v>2286</v>
      </c>
      <c r="F18" s="109" t="s">
        <v>61</v>
      </c>
      <c r="G18" s="109" t="s">
        <v>61</v>
      </c>
    </row>
    <row r="19" spans="1:7" ht="39.950000000000003" customHeight="1">
      <c r="A19" s="106" t="str">
        <f>"[DPM.xlsx]PI!" &amp; NAVI!$I$5 &amp; ROW(A19)</f>
        <v>[DPM.xlsx]PI!E19</v>
      </c>
      <c r="B19" s="106" t="str">
        <f t="shared" si="0"/>
        <v>PI_2</v>
      </c>
      <c r="C19" s="97">
        <f t="shared" si="1"/>
        <v>707</v>
      </c>
      <c r="D19" s="41">
        <v>1.1499999999999999</v>
      </c>
      <c r="E19" s="176" t="s">
        <v>2287</v>
      </c>
      <c r="F19" s="109" t="s">
        <v>62</v>
      </c>
      <c r="G19" s="109" t="s">
        <v>62</v>
      </c>
    </row>
    <row r="20" spans="1:7" ht="39.950000000000003" customHeight="1">
      <c r="A20" s="106" t="str">
        <f>"[DPM.xlsx]PI!" &amp; NAVI!$I$5 &amp; ROW(A20)</f>
        <v>[DPM.xlsx]PI!E20</v>
      </c>
      <c r="B20" s="106" t="str">
        <f t="shared" si="0"/>
        <v>PI_2</v>
      </c>
      <c r="C20" s="97">
        <f t="shared" si="1"/>
        <v>708</v>
      </c>
      <c r="D20" s="41">
        <v>2.5</v>
      </c>
      <c r="E20" s="176" t="s">
        <v>2288</v>
      </c>
      <c r="F20" s="109" t="s">
        <v>63</v>
      </c>
      <c r="G20" s="109" t="s">
        <v>63</v>
      </c>
    </row>
    <row r="21" spans="1:7" ht="39.950000000000003" customHeight="1">
      <c r="A21" s="106" t="str">
        <f>"[DPM.xlsx]PI!" &amp; NAVI!$I$5 &amp; ROW(A21)</f>
        <v>[DPM.xlsx]PI!E21</v>
      </c>
      <c r="B21" s="106" t="s">
        <v>684</v>
      </c>
      <c r="C21" s="97" t="str">
        <f>+C20+1+IF(MOD(C20,10)=9,1)&amp;"-N"</f>
        <v>709-N</v>
      </c>
      <c r="D21" s="10"/>
      <c r="E21" s="180" t="s">
        <v>2285</v>
      </c>
      <c r="F21" s="3" t="s">
        <v>176</v>
      </c>
      <c r="G21" s="3" t="s">
        <v>176</v>
      </c>
    </row>
    <row r="22" spans="1:7" ht="39.950000000000003" customHeight="1">
      <c r="A22" s="106" t="str">
        <f>"[DPM.xlsx]PI!" &amp; NAVI!$I$5 &amp; ROW(A22)</f>
        <v>[DPM.xlsx]PI!E22</v>
      </c>
      <c r="B22" s="106" t="s">
        <v>649</v>
      </c>
      <c r="C22" s="97">
        <f>+C20+1+IF(MOD(C20,10)=9,1)</f>
        <v>709</v>
      </c>
      <c r="D22" s="40">
        <v>1.9</v>
      </c>
      <c r="E22" s="176" t="s">
        <v>2291</v>
      </c>
      <c r="F22" s="109" t="s">
        <v>64</v>
      </c>
      <c r="G22" s="109" t="s">
        <v>64</v>
      </c>
    </row>
    <row r="23" spans="1:7" ht="39.950000000000003" customHeight="1">
      <c r="A23" s="106" t="str">
        <f>"[DPM.xlsx]PI!" &amp; NAVI!$I$5 &amp; ROW(A23)</f>
        <v>[DPM.xlsx]PI!E23</v>
      </c>
      <c r="B23" s="106" t="str">
        <f t="shared" si="0"/>
        <v>PI_3</v>
      </c>
      <c r="C23" s="97">
        <f t="shared" si="1"/>
        <v>711</v>
      </c>
      <c r="D23" s="41">
        <v>2.9</v>
      </c>
      <c r="E23" s="176" t="s">
        <v>2292</v>
      </c>
      <c r="F23" s="109" t="s">
        <v>65</v>
      </c>
      <c r="G23" s="109" t="s">
        <v>65</v>
      </c>
    </row>
    <row r="24" spans="1:7" ht="39.950000000000003" customHeight="1">
      <c r="A24" s="106" t="str">
        <f>"[DPM.xlsx]PI!" &amp; NAVI!$I$5 &amp; ROW(A24)</f>
        <v>[DPM.xlsx]PI!E24</v>
      </c>
      <c r="B24" s="106" t="str">
        <f t="shared" si="0"/>
        <v>PI_3</v>
      </c>
      <c r="C24" s="97">
        <f t="shared" si="1"/>
        <v>712</v>
      </c>
      <c r="D24" s="41">
        <v>3.7</v>
      </c>
      <c r="E24" s="176" t="s">
        <v>2293</v>
      </c>
      <c r="F24" s="109" t="s">
        <v>66</v>
      </c>
      <c r="G24" s="109" t="s">
        <v>66</v>
      </c>
    </row>
    <row r="25" spans="1:7" ht="39.950000000000003" customHeight="1">
      <c r="A25" s="106" t="str">
        <f>"[DPM.xlsx]PI!" &amp; NAVI!$I$5 &amp; ROW(A25)</f>
        <v>[DPM.xlsx]PI!E25</v>
      </c>
      <c r="B25" s="106" t="s">
        <v>684</v>
      </c>
      <c r="C25" s="97" t="str">
        <f>+C24+1+IF(MOD(C24,10)=9,1)&amp;"-N"</f>
        <v>713-N</v>
      </c>
      <c r="D25" s="10" t="s">
        <v>705</v>
      </c>
      <c r="E25" s="175" t="s">
        <v>1746</v>
      </c>
      <c r="F25" s="144" t="s">
        <v>706</v>
      </c>
      <c r="G25" s="144" t="s">
        <v>706</v>
      </c>
    </row>
    <row r="26" spans="1:7" ht="39.950000000000003" customHeight="1">
      <c r="A26" s="106" t="str">
        <f>"[DPM.xlsx]PI!" &amp; NAVI!$I$5 &amp; ROW(A26)</f>
        <v>[DPM.xlsx]PI!E26</v>
      </c>
      <c r="B26" s="106" t="s">
        <v>650</v>
      </c>
      <c r="C26" s="97">
        <f>+C24+1+IF(MOD(C24,10)=9,1)</f>
        <v>713</v>
      </c>
      <c r="D26" s="10"/>
      <c r="E26" s="176" t="s">
        <v>1747</v>
      </c>
      <c r="F26" s="109" t="s">
        <v>67</v>
      </c>
      <c r="G26" s="109" t="s">
        <v>67</v>
      </c>
    </row>
    <row r="27" spans="1:7" ht="39.950000000000003" customHeight="1">
      <c r="A27" s="106" t="str">
        <f>"[DPM.xlsx]PI!" &amp; NAVI!$I$5 &amp; ROW(A27)</f>
        <v>[DPM.xlsx]PI!E27</v>
      </c>
      <c r="B27" s="106" t="str">
        <f t="shared" si="0"/>
        <v>PI_4</v>
      </c>
      <c r="C27" s="97">
        <f t="shared" si="1"/>
        <v>714</v>
      </c>
      <c r="D27" s="10"/>
      <c r="E27" s="176" t="s">
        <v>1748</v>
      </c>
      <c r="F27" s="109" t="s">
        <v>68</v>
      </c>
      <c r="G27" s="109" t="s">
        <v>68</v>
      </c>
    </row>
    <row r="28" spans="1:7" ht="39.950000000000003" customHeight="1">
      <c r="A28" s="106" t="str">
        <f>"[DPM.xlsx]PI!" &amp; NAVI!$I$5 &amp; ROW(A28)</f>
        <v>[DPM.xlsx]PI!E28</v>
      </c>
      <c r="B28" s="106" t="str">
        <f t="shared" si="0"/>
        <v>PI_4</v>
      </c>
      <c r="C28" s="97">
        <f t="shared" si="1"/>
        <v>715</v>
      </c>
      <c r="D28" s="10"/>
      <c r="E28" s="176" t="s">
        <v>1749</v>
      </c>
      <c r="F28" s="109" t="s">
        <v>69</v>
      </c>
      <c r="G28" s="109" t="s">
        <v>69</v>
      </c>
    </row>
    <row r="29" spans="1:7" ht="39.950000000000003" customHeight="1">
      <c r="A29" s="106" t="str">
        <f>"[DPM.xlsx]PI!" &amp; NAVI!$I$5 &amp; ROW(A29)</f>
        <v>[DPM.xlsx]PI!E29</v>
      </c>
      <c r="B29" s="106" t="str">
        <f t="shared" si="0"/>
        <v>PI_4</v>
      </c>
      <c r="C29" s="97">
        <f t="shared" si="1"/>
        <v>716</v>
      </c>
      <c r="D29" s="10"/>
      <c r="E29" s="176" t="s">
        <v>1750</v>
      </c>
      <c r="F29" s="109" t="s">
        <v>70</v>
      </c>
      <c r="G29" s="109" t="s">
        <v>70</v>
      </c>
    </row>
    <row r="30" spans="1:7" ht="51" customHeight="1">
      <c r="A30" s="106" t="str">
        <f>"[DPM.xlsx]PI!" &amp; NAVI!$I$5 &amp; ROW(A30)</f>
        <v>[DPM.xlsx]PI!E30</v>
      </c>
      <c r="B30" s="106" t="s">
        <v>684</v>
      </c>
      <c r="C30" s="152" t="s">
        <v>2442</v>
      </c>
      <c r="D30" s="10" t="s">
        <v>30</v>
      </c>
      <c r="E30" s="3" t="s">
        <v>177</v>
      </c>
      <c r="F30" s="3" t="s">
        <v>177</v>
      </c>
      <c r="G30" s="3" t="s">
        <v>177</v>
      </c>
    </row>
    <row r="31" spans="1:7" s="155" customFormat="1" ht="51" customHeight="1">
      <c r="A31" s="106" t="str">
        <f>"[DPM.xlsx]PI!" &amp; NAVI!$I$5 &amp; ROW(A31)</f>
        <v>[DPM.xlsx]PI!E31</v>
      </c>
      <c r="B31" s="106"/>
      <c r="C31" s="170" t="s">
        <v>2441</v>
      </c>
      <c r="D31" s="171"/>
      <c r="E31" s="172" t="s">
        <v>2301</v>
      </c>
      <c r="F31" s="3"/>
      <c r="G31" s="3"/>
    </row>
    <row r="32" spans="1:7" ht="39.950000000000003" customHeight="1">
      <c r="A32" s="106" t="str">
        <f>"[DPM.xlsx]PI!" &amp; NAVI!$I$5 &amp; ROW(A32)</f>
        <v>[DPM.xlsx]PI!E32</v>
      </c>
      <c r="B32" s="106" t="s">
        <v>651</v>
      </c>
      <c r="C32" s="97">
        <f>+C29+1+IF(MOD(C29,10)=9,1)</f>
        <v>717</v>
      </c>
      <c r="D32" s="10"/>
      <c r="E32" s="176" t="s">
        <v>1747</v>
      </c>
      <c r="F32" s="109" t="s">
        <v>67</v>
      </c>
      <c r="G32" s="109" t="s">
        <v>67</v>
      </c>
    </row>
    <row r="33" spans="1:7" ht="39.950000000000003" customHeight="1">
      <c r="A33" s="106" t="str">
        <f>"[DPM.xlsx]PI!" &amp; NAVI!$I$5 &amp; ROW(A33)</f>
        <v>[DPM.xlsx]PI!E33</v>
      </c>
      <c r="B33" s="106" t="str">
        <f t="shared" si="0"/>
        <v>PI_5</v>
      </c>
      <c r="C33" s="97">
        <f t="shared" si="1"/>
        <v>718</v>
      </c>
      <c r="D33" s="10"/>
      <c r="E33" s="185" t="s">
        <v>2302</v>
      </c>
      <c r="F33" s="41" t="s">
        <v>71</v>
      </c>
      <c r="G33" s="41" t="s">
        <v>71</v>
      </c>
    </row>
    <row r="34" spans="1:7" ht="39.950000000000003" customHeight="1">
      <c r="A34" s="106" t="str">
        <f>"[DPM.xlsx]PI!" &amp; NAVI!$I$5 &amp; ROW(A34)</f>
        <v>[DPM.xlsx]PI!E34</v>
      </c>
      <c r="B34" s="106" t="str">
        <f t="shared" si="0"/>
        <v>PI_5</v>
      </c>
      <c r="C34" s="97">
        <f t="shared" si="1"/>
        <v>719</v>
      </c>
      <c r="D34" s="10"/>
      <c r="E34" s="185" t="s">
        <v>2303</v>
      </c>
      <c r="F34" s="41" t="s">
        <v>72</v>
      </c>
      <c r="G34" s="41" t="s">
        <v>72</v>
      </c>
    </row>
    <row r="35" spans="1:7" ht="39.950000000000003" customHeight="1">
      <c r="A35" s="106" t="str">
        <f>"[DPM.xlsx]PI!" &amp; NAVI!$I$5 &amp; ROW(A35)</f>
        <v>[DPM.xlsx]PI!E35</v>
      </c>
      <c r="B35" s="106" t="str">
        <f t="shared" si="0"/>
        <v>PI_5</v>
      </c>
      <c r="C35" s="97">
        <f t="shared" si="1"/>
        <v>721</v>
      </c>
      <c r="D35" s="10"/>
      <c r="E35" s="185" t="s">
        <v>2304</v>
      </c>
      <c r="F35" s="41" t="s">
        <v>73</v>
      </c>
      <c r="G35" s="41" t="s">
        <v>73</v>
      </c>
    </row>
  </sheetData>
  <phoneticPr fontId="28" type="noConversion"/>
  <hyperlinks>
    <hyperlink ref="A1" location="NAVI!A1" display="Navi"/>
  </hyperlinks>
  <pageMargins left="0.39370078740157483" right="0.39370078740157483" top="0.39370078740157483" bottom="0.39370078740157483" header="0.31496062992125984" footer="0.31496062992125984"/>
  <pageSetup paperSize="9" orientation="portrait" r:id="rId1"/>
  <headerFooter scaleWithDoc="0">
    <oddFooter>&amp;R&amp;"BdE Neue Helvetica 45 Light,Normal"&amp;9PI - PERCENTAGE INTERVAL</oddFooter>
  </headerFooter>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sheetPr codeName="Hoja14" enableFormatConditionsCalculation="0">
    <pageSetUpPr fitToPage="1"/>
  </sheetPr>
  <dimension ref="A1:H143"/>
  <sheetViews>
    <sheetView showGridLines="0" view="pageBreakPreview" zoomScale="70" zoomScaleSheetLayoutView="70" workbookViewId="0"/>
  </sheetViews>
  <sheetFormatPr baseColWidth="10" defaultColWidth="11.42578125" defaultRowHeight="15"/>
  <cols>
    <col min="1" max="1" width="16.28515625" bestFit="1" customWidth="1"/>
    <col min="2" max="2" width="17.42578125" style="93" bestFit="1" customWidth="1"/>
    <col min="3" max="3" width="10.85546875" style="93"/>
    <col min="4" max="4" width="64.85546875" customWidth="1"/>
    <col min="5" max="5" width="70" customWidth="1"/>
    <col min="6" max="6" width="70" style="155" customWidth="1"/>
  </cols>
  <sheetData>
    <row r="1" spans="1:8" ht="39.950000000000003" customHeight="1">
      <c r="A1" s="74" t="s">
        <v>108</v>
      </c>
      <c r="B1" s="94" t="s">
        <v>700</v>
      </c>
      <c r="C1" s="95" t="s">
        <v>698</v>
      </c>
      <c r="D1" s="6" t="s">
        <v>550</v>
      </c>
      <c r="E1" s="6" t="s">
        <v>798</v>
      </c>
      <c r="F1" s="6" t="s">
        <v>799</v>
      </c>
    </row>
    <row r="2" spans="1:8" ht="39.950000000000003" customHeight="1">
      <c r="A2" s="2" t="str">
        <f>"[DPM.xlsx]PO!" &amp; NAVI!$I$5 &amp; ROW(A2)</f>
        <v>[DPM.xlsx]PO!E2</v>
      </c>
      <c r="B2" s="2" t="s">
        <v>646</v>
      </c>
      <c r="C2" s="97">
        <f>NAVI!C12</f>
        <v>731</v>
      </c>
      <c r="D2" s="70"/>
      <c r="E2" s="3" t="s">
        <v>535</v>
      </c>
      <c r="F2" s="3" t="s">
        <v>535</v>
      </c>
    </row>
    <row r="3" spans="1:8" ht="39.950000000000003" customHeight="1">
      <c r="A3" s="2" t="str">
        <f>"[DPM.xlsx]PO!" &amp; NAVI!$I$5 &amp; ROW(A3)</f>
        <v>[DPM.xlsx]PO!E3</v>
      </c>
      <c r="B3" s="2" t="s">
        <v>684</v>
      </c>
      <c r="C3" s="97" t="str">
        <f>+C2+1+IF(MOD(C2,10)=9,1)&amp;"-N"</f>
        <v>732-N</v>
      </c>
      <c r="D3" s="1"/>
      <c r="E3" s="24" t="s">
        <v>554</v>
      </c>
      <c r="F3" s="24" t="s">
        <v>554</v>
      </c>
      <c r="H3" s="69"/>
    </row>
    <row r="4" spans="1:8" ht="39.950000000000003" customHeight="1">
      <c r="A4" s="2" t="str">
        <f>"[DPM.xlsx]PO!" &amp; NAVI!$I$5 &amp; ROW(A4)</f>
        <v>[DPM.xlsx]PO!E4</v>
      </c>
      <c r="B4" s="106" t="str">
        <f>B2</f>
        <v>PO_1</v>
      </c>
      <c r="C4" s="97">
        <f>+C2+1+IF(MOD(C2,10)=9,1)</f>
        <v>732</v>
      </c>
      <c r="D4" s="1"/>
      <c r="E4" s="8" t="s">
        <v>533</v>
      </c>
      <c r="F4" s="8" t="s">
        <v>533</v>
      </c>
    </row>
    <row r="5" spans="1:8" ht="39.950000000000003" customHeight="1">
      <c r="A5" s="2" t="str">
        <f>"[DPM.xlsx]PO!" &amp; NAVI!$I$5 &amp; ROW(A5)</f>
        <v>[DPM.xlsx]PO!E5</v>
      </c>
      <c r="B5" s="106" t="str">
        <f t="shared" ref="B5" si="0">B4</f>
        <v>PO_1</v>
      </c>
      <c r="C5" s="97">
        <f>+C4+1+IF(MOD(C4,10)=9,1)</f>
        <v>733</v>
      </c>
      <c r="D5" s="1"/>
      <c r="E5" s="8" t="s">
        <v>534</v>
      </c>
      <c r="F5" s="8" t="s">
        <v>534</v>
      </c>
    </row>
    <row r="143" spans="2:2">
      <c r="B143" s="155"/>
    </row>
  </sheetData>
  <phoneticPr fontId="28" type="noConversion"/>
  <hyperlinks>
    <hyperlink ref="A1" location="NAVI!A1" display="Navi"/>
  </hyperlinks>
  <pageMargins left="0.70866141732283472" right="0.70866141732283472" top="0.74803149606299213" bottom="0.74803149606299213" header="0.31496062992125984" footer="0.31496062992125984"/>
  <pageSetup paperSize="9" scale="34" orientation="portrait" r:id="rId1"/>
  <headerFooter scaleWithDoc="0">
    <oddFooter>&amp;R&amp;"BdE Neue Helvetica 45 Light,Normal"&amp;9PO - PORTFOLIO</oddFooter>
  </headerFooter>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sheetPr codeName="Hoja15" enableFormatConditionsCalculation="0">
    <pageSetUpPr fitToPage="1"/>
  </sheetPr>
  <dimension ref="A1:F146"/>
  <sheetViews>
    <sheetView showGridLines="0" view="pageBreakPreview" zoomScale="70" zoomScaleSheetLayoutView="70" workbookViewId="0"/>
  </sheetViews>
  <sheetFormatPr baseColWidth="10" defaultColWidth="11.42578125" defaultRowHeight="15"/>
  <cols>
    <col min="1" max="1" width="16" bestFit="1" customWidth="1"/>
    <col min="2" max="2" width="17.42578125" bestFit="1" customWidth="1"/>
    <col min="4" max="4" width="82" bestFit="1" customWidth="1"/>
    <col min="5" max="5" width="70" customWidth="1"/>
    <col min="6" max="6" width="70" style="155" customWidth="1"/>
  </cols>
  <sheetData>
    <row r="1" spans="1:6" ht="39.950000000000003" customHeight="1">
      <c r="A1" s="75" t="s">
        <v>108</v>
      </c>
      <c r="B1" s="94" t="s">
        <v>700</v>
      </c>
      <c r="C1" s="95" t="s">
        <v>698</v>
      </c>
      <c r="D1" s="6" t="s">
        <v>550</v>
      </c>
      <c r="E1" s="6" t="s">
        <v>798</v>
      </c>
      <c r="F1" s="6" t="s">
        <v>799</v>
      </c>
    </row>
    <row r="2" spans="1:6" ht="39.950000000000003" customHeight="1">
      <c r="A2" s="2" t="str">
        <f>"[DPM.xlsx]RT!" &amp; NAVI!$I$5 &amp; ROW(A2)</f>
        <v>[DPM.xlsx]RT!E2</v>
      </c>
      <c r="B2" s="2" t="s">
        <v>645</v>
      </c>
      <c r="C2" s="97">
        <f>NAVI!C13</f>
        <v>741</v>
      </c>
      <c r="D2" s="6"/>
      <c r="E2" s="3" t="s">
        <v>402</v>
      </c>
      <c r="F2" s="3" t="s">
        <v>402</v>
      </c>
    </row>
    <row r="3" spans="1:6" ht="39.950000000000003" customHeight="1">
      <c r="A3" s="2" t="str">
        <f>"[DPM.xlsx]RT!" &amp; NAVI!$I$5 &amp; ROW(A3)</f>
        <v>[DPM.xlsx]RT!E3</v>
      </c>
      <c r="B3" s="2" t="s">
        <v>645</v>
      </c>
      <c r="C3" s="97">
        <f t="shared" ref="C3:C10" si="0">+C2+1+IF(MOD(C2,10)=9,1)</f>
        <v>742</v>
      </c>
      <c r="D3" s="6"/>
      <c r="E3" s="169" t="s">
        <v>2389</v>
      </c>
      <c r="F3" s="8" t="s">
        <v>554</v>
      </c>
    </row>
    <row r="4" spans="1:6" s="155" customFormat="1" ht="39.950000000000003" customHeight="1">
      <c r="A4" s="168" t="str">
        <f>"[DPM.xlsx]RT!" &amp; NAVI!$I$5 &amp; ROW(A4)</f>
        <v>[DPM.xlsx]RT!E4</v>
      </c>
      <c r="B4" s="199"/>
      <c r="C4" s="170" t="str">
        <f>+C2+1+IF(MOD(C2,10)=9,1) &amp; "-N"</f>
        <v>742-N</v>
      </c>
      <c r="D4" s="200"/>
      <c r="E4" s="169" t="s">
        <v>2390</v>
      </c>
      <c r="F4" s="8"/>
    </row>
    <row r="5" spans="1:6" ht="39.950000000000003" customHeight="1">
      <c r="A5" s="2" t="str">
        <f>"[DPM.xlsx]RT!" &amp; NAVI!$I$5 &amp; ROW(A5)</f>
        <v>[DPM.xlsx]RT!E5</v>
      </c>
      <c r="B5" s="106" t="str">
        <f>B2</f>
        <v>RT_1</v>
      </c>
      <c r="C5" s="97">
        <f>+C3+1+IF(MOD(C3,10)=9,1)</f>
        <v>743</v>
      </c>
      <c r="D5" s="9" t="s">
        <v>367</v>
      </c>
      <c r="E5" s="7" t="s">
        <v>403</v>
      </c>
      <c r="F5" s="7" t="s">
        <v>403</v>
      </c>
    </row>
    <row r="6" spans="1:6" s="155" customFormat="1" ht="39.950000000000003" customHeight="1">
      <c r="A6" s="168" t="str">
        <f>"[DPM.xlsx]RT!" &amp; NAVI!$I$5 &amp; ROW(A6)</f>
        <v>[DPM.xlsx]RT!E6</v>
      </c>
      <c r="B6" s="162"/>
      <c r="C6" s="170" t="str">
        <f>+C3+1+IF(MOD(C3,10)=9,1)&amp; "-N"</f>
        <v>743-N</v>
      </c>
      <c r="D6" s="178"/>
      <c r="E6" s="174" t="s">
        <v>2423</v>
      </c>
      <c r="F6" s="7"/>
    </row>
    <row r="7" spans="1:6" ht="39.950000000000003" customHeight="1">
      <c r="A7" s="2" t="str">
        <f>"[DPM.xlsx]RT!" &amp; NAVI!$I$5 &amp; ROW(A7)</f>
        <v>[DPM.xlsx]RT!E7</v>
      </c>
      <c r="B7" s="106" t="str">
        <f>B5</f>
        <v>RT_1</v>
      </c>
      <c r="C7" s="97">
        <f>+C5+1+IF(MOD(C5,10)=9,1)</f>
        <v>744</v>
      </c>
      <c r="D7" s="24" t="s">
        <v>408</v>
      </c>
      <c r="E7" s="7" t="s">
        <v>404</v>
      </c>
      <c r="F7" s="7" t="s">
        <v>404</v>
      </c>
    </row>
    <row r="8" spans="1:6" s="155" customFormat="1" ht="39.950000000000003" customHeight="1">
      <c r="A8" s="168" t="str">
        <f>"[DPM.xlsx]RT!" &amp; NAVI!$I$5 &amp; ROW(A8)</f>
        <v>[DPM.xlsx]RT!E8</v>
      </c>
      <c r="B8" s="162"/>
      <c r="C8" s="170" t="str">
        <f>+C5+1+IF(MOD(C5,10)=9,1) &amp; "-N"</f>
        <v>744-N</v>
      </c>
      <c r="D8" s="201"/>
      <c r="E8" s="174" t="s">
        <v>404</v>
      </c>
      <c r="F8" s="7"/>
    </row>
    <row r="9" spans="1:6" ht="39.950000000000003" customHeight="1">
      <c r="A9" s="2" t="str">
        <f>"[DPM.xlsx]RT!" &amp; NAVI!$I$5 &amp; ROW(A9)</f>
        <v>[DPM.xlsx]RT!E9</v>
      </c>
      <c r="B9" s="106" t="str">
        <f>B7</f>
        <v>RT_1</v>
      </c>
      <c r="C9" s="97">
        <f>+C7+1+IF(MOD(C7,10)=9,1)</f>
        <v>745</v>
      </c>
      <c r="D9" s="9" t="s">
        <v>406</v>
      </c>
      <c r="E9" s="7" t="s">
        <v>405</v>
      </c>
      <c r="F9" s="7" t="s">
        <v>405</v>
      </c>
    </row>
    <row r="10" spans="1:6" ht="39.950000000000003" customHeight="1">
      <c r="A10" s="2" t="str">
        <f>"[DPM.xlsx]RT!" &amp; NAVI!$I$5 &amp; ROW(A10)</f>
        <v>[DPM.xlsx]RT!E10</v>
      </c>
      <c r="B10" s="106" t="str">
        <f t="shared" ref="B10" si="1">B9</f>
        <v>RT_1</v>
      </c>
      <c r="C10" s="97">
        <f t="shared" si="0"/>
        <v>746</v>
      </c>
      <c r="D10" s="92" t="s">
        <v>97</v>
      </c>
      <c r="E10" s="7" t="s">
        <v>407</v>
      </c>
      <c r="F10" s="7" t="s">
        <v>407</v>
      </c>
    </row>
    <row r="146" spans="2:2">
      <c r="B146" s="155"/>
    </row>
  </sheetData>
  <phoneticPr fontId="28" type="noConversion"/>
  <hyperlinks>
    <hyperlink ref="A1" location="NAVI!A1" display="Navi"/>
  </hyperlinks>
  <printOptions horizontalCentered="1"/>
  <pageMargins left="0.70866141732283472" right="0.70866141732283472" top="0.74803149606299213" bottom="0.74803149606299213" header="0.31496062992125984" footer="0.31496062992125984"/>
  <pageSetup paperSize="9" scale="32" orientation="portrait" r:id="rId1"/>
  <headerFooter scaleWithDoc="0">
    <oddFooter>&amp;R&amp;"BdE Neue Helvetica 45 Light,Normal"&amp;9RT - RISK TYPE</oddFooter>
  </headerFooter>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sheetPr codeName="Hoja16"/>
  <dimension ref="A1:F46"/>
  <sheetViews>
    <sheetView showGridLines="0" view="pageBreakPreview" zoomScale="70" zoomScaleSheetLayoutView="70" workbookViewId="0"/>
  </sheetViews>
  <sheetFormatPr baseColWidth="10" defaultColWidth="11.42578125" defaultRowHeight="15"/>
  <cols>
    <col min="1" max="1" width="15.85546875" bestFit="1" customWidth="1"/>
    <col min="2" max="2" width="11.85546875" style="107" customWidth="1"/>
    <col min="3" max="3" width="7" style="93" customWidth="1"/>
    <col min="4" max="4" width="39.28515625" customWidth="1"/>
    <col min="5" max="5" width="59.140625" customWidth="1"/>
    <col min="6" max="6" width="59.140625" style="155" customWidth="1"/>
  </cols>
  <sheetData>
    <row r="1" spans="1:6" ht="39.950000000000003" customHeight="1">
      <c r="A1" s="75" t="s">
        <v>108</v>
      </c>
      <c r="B1" s="94" t="s">
        <v>700</v>
      </c>
      <c r="C1" s="95" t="s">
        <v>698</v>
      </c>
      <c r="D1" s="3" t="s">
        <v>550</v>
      </c>
      <c r="E1" s="3" t="s">
        <v>798</v>
      </c>
      <c r="F1" s="3" t="s">
        <v>799</v>
      </c>
    </row>
    <row r="2" spans="1:6" ht="39.950000000000003" customHeight="1">
      <c r="A2" s="160" t="str">
        <f>"[DPM.xlsx]SE!" &amp; NAVI!$I$5 &amp; ROW(A2)</f>
        <v>[DPM.xlsx]SE!E2</v>
      </c>
      <c r="B2" s="106" t="s">
        <v>636</v>
      </c>
      <c r="C2" s="97">
        <f>NAVI!C14</f>
        <v>751</v>
      </c>
      <c r="D2" s="10"/>
      <c r="E2" s="3" t="s">
        <v>170</v>
      </c>
      <c r="F2" s="3" t="s">
        <v>170</v>
      </c>
    </row>
    <row r="3" spans="1:6" ht="39.950000000000003" customHeight="1">
      <c r="A3" s="160" t="str">
        <f>"[DPM.xlsx]SE!" &amp; NAVI!$I$5 &amp; ROW(A3)</f>
        <v>[DPM.xlsx]SE!E3</v>
      </c>
      <c r="B3" s="106" t="str">
        <f t="shared" ref="B3:B46" si="0">B2</f>
        <v>SE_1</v>
      </c>
      <c r="C3" s="97">
        <f t="shared" ref="C3:C46" si="1">+C2+1+IF(MOD(C2,10)=9,1)</f>
        <v>752</v>
      </c>
      <c r="D3" s="10"/>
      <c r="E3" s="8" t="s">
        <v>554</v>
      </c>
      <c r="F3" s="8" t="s">
        <v>554</v>
      </c>
    </row>
    <row r="4" spans="1:6" ht="39.950000000000003" customHeight="1">
      <c r="A4" s="160" t="str">
        <f>"[DPM.xlsx]SE!" &amp; NAVI!$I$5 &amp; ROW(A4)</f>
        <v>[DPM.xlsx]SE!E4</v>
      </c>
      <c r="B4" s="106" t="str">
        <f t="shared" si="0"/>
        <v>SE_1</v>
      </c>
      <c r="C4" s="97">
        <f t="shared" si="1"/>
        <v>753</v>
      </c>
      <c r="D4" s="10"/>
      <c r="E4" s="169" t="s">
        <v>1734</v>
      </c>
      <c r="F4" s="8" t="s">
        <v>449</v>
      </c>
    </row>
    <row r="5" spans="1:6" s="155" customFormat="1" ht="39.950000000000003" customHeight="1">
      <c r="A5" s="160" t="str">
        <f>"[DPM.xlsx]SE!" &amp; NAVI!$I$5 &amp; ROW(A5)</f>
        <v>[DPM.xlsx]SE!E5</v>
      </c>
      <c r="B5" s="106"/>
      <c r="C5" s="170" t="s">
        <v>1735</v>
      </c>
      <c r="D5" s="10"/>
      <c r="E5" s="169" t="s">
        <v>1736</v>
      </c>
      <c r="F5" s="8"/>
    </row>
    <row r="6" spans="1:6" ht="39.950000000000003" customHeight="1">
      <c r="A6" s="160" t="str">
        <f>"[DPM.xlsx]SE!" &amp; NAVI!$I$5 &amp; ROW(A6)</f>
        <v>[DPM.xlsx]SE!E6</v>
      </c>
      <c r="B6" s="106" t="s">
        <v>637</v>
      </c>
      <c r="C6" s="97">
        <f>+C4+1+IF(MOD(C4,10)=9,1)</f>
        <v>754</v>
      </c>
      <c r="D6" s="10"/>
      <c r="E6" s="3" t="s">
        <v>171</v>
      </c>
      <c r="F6" s="3" t="s">
        <v>171</v>
      </c>
    </row>
    <row r="7" spans="1:6" ht="39.950000000000003" customHeight="1">
      <c r="A7" s="160" t="str">
        <f>"[DPM.xlsx]SE!" &amp; NAVI!$I$5 &amp; ROW(A7)</f>
        <v>[DPM.xlsx]SE!E7</v>
      </c>
      <c r="B7" s="106" t="str">
        <f t="shared" si="0"/>
        <v>SE_2</v>
      </c>
      <c r="C7" s="97">
        <f t="shared" si="1"/>
        <v>755</v>
      </c>
      <c r="D7" s="9"/>
      <c r="E7" s="8" t="s">
        <v>461</v>
      </c>
      <c r="F7" s="8" t="s">
        <v>461</v>
      </c>
    </row>
    <row r="8" spans="1:6" ht="39.950000000000003" customHeight="1">
      <c r="A8" s="160" t="str">
        <f>"[DPM.xlsx]SE!" &amp; NAVI!$I$5 &amp; ROW(A8)</f>
        <v>[DPM.xlsx]SE!E8</v>
      </c>
      <c r="B8" s="106" t="str">
        <f t="shared" si="0"/>
        <v>SE_2</v>
      </c>
      <c r="C8" s="97">
        <f t="shared" si="1"/>
        <v>756</v>
      </c>
      <c r="D8" s="10"/>
      <c r="E8" s="8" t="s">
        <v>490</v>
      </c>
      <c r="F8" s="8" t="s">
        <v>490</v>
      </c>
    </row>
    <row r="9" spans="1:6" ht="39.950000000000003" customHeight="1">
      <c r="A9" s="160" t="str">
        <f>"[DPM.xlsx]SE!" &amp; NAVI!$I$5 &amp; ROW(A9)</f>
        <v>[DPM.xlsx]SE!E9</v>
      </c>
      <c r="B9" s="106" t="str">
        <f t="shared" si="0"/>
        <v>SE_2</v>
      </c>
      <c r="C9" s="97">
        <f t="shared" si="1"/>
        <v>757</v>
      </c>
      <c r="D9" s="9"/>
      <c r="E9" s="8" t="s">
        <v>458</v>
      </c>
      <c r="F9" s="8" t="s">
        <v>458</v>
      </c>
    </row>
    <row r="10" spans="1:6" ht="39.950000000000003" customHeight="1">
      <c r="A10" s="160" t="str">
        <f>"[DPM.xlsx]SE!" &amp; NAVI!$I$5 &amp; ROW(A10)</f>
        <v>[DPM.xlsx]SE!E10</v>
      </c>
      <c r="B10" s="106" t="str">
        <f t="shared" si="0"/>
        <v>SE_2</v>
      </c>
      <c r="C10" s="97">
        <f t="shared" si="1"/>
        <v>758</v>
      </c>
      <c r="D10" s="10"/>
      <c r="E10" s="8" t="s">
        <v>583</v>
      </c>
      <c r="F10" s="8" t="s">
        <v>583</v>
      </c>
    </row>
    <row r="11" spans="1:6" ht="39.950000000000003" customHeight="1">
      <c r="A11" s="160" t="str">
        <f>"[DPM.xlsx]SE!" &amp; NAVI!$I$5 &amp; ROW(A11)</f>
        <v>[DPM.xlsx]SE!E11</v>
      </c>
      <c r="B11" s="106" t="str">
        <f t="shared" si="0"/>
        <v>SE_2</v>
      </c>
      <c r="C11" s="97">
        <f t="shared" si="1"/>
        <v>759</v>
      </c>
      <c r="D11" s="10"/>
      <c r="E11" s="8" t="s">
        <v>2296</v>
      </c>
      <c r="F11" s="8" t="s">
        <v>489</v>
      </c>
    </row>
    <row r="12" spans="1:6" ht="39.950000000000003" customHeight="1">
      <c r="A12" s="160" t="str">
        <f>"[DPM.xlsx]SE!" &amp; NAVI!$I$5 &amp; ROW(A12)</f>
        <v>[DPM.xlsx]SE!E12</v>
      </c>
      <c r="B12" s="106" t="s">
        <v>638</v>
      </c>
      <c r="C12" s="97">
        <f t="shared" si="1"/>
        <v>761</v>
      </c>
      <c r="D12" s="10"/>
      <c r="E12" s="3" t="s">
        <v>172</v>
      </c>
      <c r="F12" s="3" t="s">
        <v>172</v>
      </c>
    </row>
    <row r="13" spans="1:6" ht="39.950000000000003" customHeight="1">
      <c r="A13" s="160" t="str">
        <f>"[DPM.xlsx]SE!" &amp; NAVI!$I$5 &amp; ROW(A13)</f>
        <v>[DPM.xlsx]SE!E13</v>
      </c>
      <c r="B13" s="106" t="str">
        <f t="shared" si="0"/>
        <v>SE_3</v>
      </c>
      <c r="C13" s="97">
        <f t="shared" si="1"/>
        <v>762</v>
      </c>
      <c r="D13" s="10"/>
      <c r="E13" s="8" t="s">
        <v>444</v>
      </c>
      <c r="F13" s="8" t="s">
        <v>444</v>
      </c>
    </row>
    <row r="14" spans="1:6" ht="39.950000000000003" customHeight="1">
      <c r="A14" s="160" t="str">
        <f>"[DPM.xlsx]SE!" &amp; NAVI!$I$5 &amp; ROW(A14)</f>
        <v>[DPM.xlsx]SE!E14</v>
      </c>
      <c r="B14" s="106" t="str">
        <f t="shared" si="0"/>
        <v>SE_3</v>
      </c>
      <c r="C14" s="97">
        <f t="shared" si="1"/>
        <v>763</v>
      </c>
      <c r="D14" s="10"/>
      <c r="E14" s="8" t="s">
        <v>459</v>
      </c>
      <c r="F14" s="8" t="s">
        <v>459</v>
      </c>
    </row>
    <row r="15" spans="1:6" ht="39.950000000000003" customHeight="1">
      <c r="A15" s="160" t="str">
        <f>"[DPM.xlsx]SE!" &amp; NAVI!$I$5 &amp; ROW(A15)</f>
        <v>[DPM.xlsx]SE!E15</v>
      </c>
      <c r="B15" s="106" t="str">
        <f t="shared" si="0"/>
        <v>SE_3</v>
      </c>
      <c r="C15" s="97">
        <f t="shared" si="1"/>
        <v>764</v>
      </c>
      <c r="D15" s="10"/>
      <c r="E15" s="8" t="s">
        <v>445</v>
      </c>
      <c r="F15" s="8" t="s">
        <v>445</v>
      </c>
    </row>
    <row r="16" spans="1:6" ht="39.950000000000003" customHeight="1">
      <c r="A16" s="160" t="str">
        <f>"[DPM.xlsx]SE!" &amp; NAVI!$I$5 &amp; ROW(A16)</f>
        <v>[DPM.xlsx]SE!E16</v>
      </c>
      <c r="B16" s="106" t="s">
        <v>639</v>
      </c>
      <c r="C16" s="97">
        <f t="shared" si="1"/>
        <v>765</v>
      </c>
      <c r="D16" s="10"/>
      <c r="E16" s="3" t="s">
        <v>173</v>
      </c>
      <c r="F16" s="3" t="s">
        <v>173</v>
      </c>
    </row>
    <row r="17" spans="1:6" ht="39.950000000000003" customHeight="1">
      <c r="A17" s="160" t="str">
        <f>"[DPM.xlsx]SE!" &amp; NAVI!$I$5 &amp; ROW(A17)</f>
        <v>[DPM.xlsx]SE!E17</v>
      </c>
      <c r="B17" s="106" t="str">
        <f t="shared" si="0"/>
        <v>SE_4</v>
      </c>
      <c r="C17" s="97">
        <f t="shared" si="1"/>
        <v>766</v>
      </c>
      <c r="D17" s="9"/>
      <c r="E17" s="8" t="s">
        <v>446</v>
      </c>
      <c r="F17" s="8" t="s">
        <v>446</v>
      </c>
    </row>
    <row r="18" spans="1:6" ht="39.950000000000003" customHeight="1">
      <c r="A18" s="160" t="str">
        <f>"[DPM.xlsx]SE!" &amp; NAVI!$I$5 &amp; ROW(A18)</f>
        <v>[DPM.xlsx]SE!E18</v>
      </c>
      <c r="B18" s="106" t="str">
        <f t="shared" si="0"/>
        <v>SE_4</v>
      </c>
      <c r="C18" s="97">
        <f t="shared" si="1"/>
        <v>767</v>
      </c>
      <c r="D18" s="10"/>
      <c r="E18" s="8" t="s">
        <v>447</v>
      </c>
      <c r="F18" s="8" t="s">
        <v>447</v>
      </c>
    </row>
    <row r="19" spans="1:6" ht="39.950000000000003" customHeight="1">
      <c r="A19" s="160" t="str">
        <f>"[DPM.xlsx]SE!" &amp; NAVI!$I$5 &amp; ROW(A19)</f>
        <v>[DPM.xlsx]SE!E19</v>
      </c>
      <c r="B19" s="106" t="str">
        <f t="shared" si="0"/>
        <v>SE_4</v>
      </c>
      <c r="C19" s="97">
        <f t="shared" si="1"/>
        <v>768</v>
      </c>
      <c r="D19" s="10"/>
      <c r="E19" s="8" t="s">
        <v>448</v>
      </c>
      <c r="F19" s="8" t="s">
        <v>448</v>
      </c>
    </row>
    <row r="20" spans="1:6" ht="39.950000000000003" customHeight="1">
      <c r="A20" s="160" t="str">
        <f>"[DPM.xlsx]SE!" &amp; NAVI!$I$5 &amp; ROW(A20)</f>
        <v>[DPM.xlsx]SE!E20</v>
      </c>
      <c r="B20" s="106" t="s">
        <v>640</v>
      </c>
      <c r="C20" s="97">
        <f t="shared" si="1"/>
        <v>769</v>
      </c>
      <c r="D20" s="10"/>
      <c r="E20" s="3" t="s">
        <v>174</v>
      </c>
      <c r="F20" s="3" t="s">
        <v>174</v>
      </c>
    </row>
    <row r="21" spans="1:6" ht="39.950000000000003" customHeight="1">
      <c r="A21" s="160" t="str">
        <f>"[DPM.xlsx]SE!" &amp; NAVI!$I$5 &amp; ROW(A21)</f>
        <v>[DPM.xlsx]SE!E21</v>
      </c>
      <c r="B21" s="106" t="str">
        <f t="shared" si="0"/>
        <v>SE_5</v>
      </c>
      <c r="C21" s="97">
        <f t="shared" si="1"/>
        <v>771</v>
      </c>
      <c r="D21" s="10"/>
      <c r="E21" s="15" t="s">
        <v>1742</v>
      </c>
      <c r="F21" s="15" t="s">
        <v>460</v>
      </c>
    </row>
    <row r="22" spans="1:6" ht="39.950000000000003" customHeight="1">
      <c r="A22" s="160" t="str">
        <f>"[DPM.xlsx]SE!" &amp; NAVI!$I$5 &amp; ROW(A22)</f>
        <v>[DPM.xlsx]SE!E22</v>
      </c>
      <c r="B22" s="106" t="s">
        <v>641</v>
      </c>
      <c r="C22" s="97">
        <f t="shared" si="1"/>
        <v>772</v>
      </c>
      <c r="D22" s="10"/>
      <c r="E22" s="3" t="s">
        <v>175</v>
      </c>
      <c r="F22" s="3" t="s">
        <v>175</v>
      </c>
    </row>
    <row r="23" spans="1:6" ht="39.950000000000003" customHeight="1">
      <c r="A23" s="160" t="str">
        <f>"[DPM.xlsx]SE!" &amp; NAVI!$I$5 &amp; ROW(A23)</f>
        <v>[DPM.xlsx]SE!E23</v>
      </c>
      <c r="B23" s="106" t="str">
        <f t="shared" si="0"/>
        <v>SE_6</v>
      </c>
      <c r="C23" s="97">
        <f t="shared" si="1"/>
        <v>773</v>
      </c>
      <c r="D23" s="10"/>
      <c r="E23" s="8" t="s">
        <v>2323</v>
      </c>
      <c r="F23" s="8" t="s">
        <v>450</v>
      </c>
    </row>
    <row r="24" spans="1:6" s="93" customFormat="1" ht="39.950000000000003" customHeight="1">
      <c r="A24" s="160" t="str">
        <f>"[DPM.xlsx]SE!" &amp; NAVI!$I$5 &amp; ROW(A24)</f>
        <v>[DPM.xlsx]SE!E24</v>
      </c>
      <c r="B24" s="106" t="s">
        <v>642</v>
      </c>
      <c r="C24" s="97">
        <f t="shared" si="1"/>
        <v>774</v>
      </c>
      <c r="D24" s="10"/>
      <c r="E24" s="101" t="s">
        <v>47</v>
      </c>
      <c r="F24" s="101" t="s">
        <v>47</v>
      </c>
    </row>
    <row r="25" spans="1:6" s="93" customFormat="1" ht="39.950000000000003" customHeight="1">
      <c r="A25" s="160" t="str">
        <f>"[DPM.xlsx]SE!" &amp; NAVI!$I$5 &amp; ROW(A25)</f>
        <v>[DPM.xlsx]SE!E25</v>
      </c>
      <c r="B25" s="106" t="str">
        <f t="shared" si="0"/>
        <v>SE_7</v>
      </c>
      <c r="C25" s="97">
        <f t="shared" si="1"/>
        <v>775</v>
      </c>
      <c r="D25" s="10"/>
      <c r="E25" s="102" t="s">
        <v>45</v>
      </c>
      <c r="F25" s="102" t="s">
        <v>45</v>
      </c>
    </row>
    <row r="26" spans="1:6" s="93" customFormat="1" ht="39.950000000000003" customHeight="1">
      <c r="A26" s="160" t="str">
        <f>"[DPM.xlsx]SE!" &amp; NAVI!$I$5 &amp; ROW(A26)</f>
        <v>[DPM.xlsx]SE!E26</v>
      </c>
      <c r="B26" s="106" t="str">
        <f t="shared" si="0"/>
        <v>SE_7</v>
      </c>
      <c r="C26" s="97">
        <f t="shared" si="1"/>
        <v>776</v>
      </c>
      <c r="D26" s="10"/>
      <c r="E26" s="102" t="s">
        <v>46</v>
      </c>
      <c r="F26" s="102" t="s">
        <v>46</v>
      </c>
    </row>
    <row r="27" spans="1:6" ht="39.950000000000003" customHeight="1">
      <c r="A27" s="160" t="str">
        <f>"[DPM.xlsx]SE!" &amp; NAVI!$I$5 &amp; ROW(A27)</f>
        <v>[DPM.xlsx]SE!E27</v>
      </c>
      <c r="B27" s="106" t="s">
        <v>643</v>
      </c>
      <c r="C27" s="97">
        <f t="shared" si="1"/>
        <v>777</v>
      </c>
      <c r="D27" s="100" t="s">
        <v>48</v>
      </c>
      <c r="E27" s="3" t="s">
        <v>49</v>
      </c>
      <c r="F27" s="3" t="s">
        <v>49</v>
      </c>
    </row>
    <row r="28" spans="1:6" ht="39.950000000000003" customHeight="1">
      <c r="A28" s="160" t="str">
        <f>"[DPM.xlsx]SE!" &amp; NAVI!$I$5 &amp; ROW(A28)</f>
        <v>[DPM.xlsx]SE!E28</v>
      </c>
      <c r="B28" s="106" t="str">
        <f t="shared" si="0"/>
        <v>SE_8</v>
      </c>
      <c r="C28" s="97">
        <f t="shared" si="1"/>
        <v>778</v>
      </c>
      <c r="D28" s="10"/>
      <c r="E28" s="18" t="s">
        <v>506</v>
      </c>
      <c r="F28" s="18" t="s">
        <v>506</v>
      </c>
    </row>
    <row r="29" spans="1:6" ht="39.950000000000003" customHeight="1">
      <c r="A29" s="160" t="str">
        <f>"[DPM.xlsx]SE!" &amp; NAVI!$I$5 &amp; ROW(A29)</f>
        <v>[DPM.xlsx]SE!E29</v>
      </c>
      <c r="B29" s="106" t="str">
        <f t="shared" si="0"/>
        <v>SE_8</v>
      </c>
      <c r="C29" s="97">
        <f t="shared" si="1"/>
        <v>779</v>
      </c>
      <c r="D29" s="10"/>
      <c r="E29" s="18" t="s">
        <v>507</v>
      </c>
      <c r="F29" s="18" t="s">
        <v>507</v>
      </c>
    </row>
    <row r="30" spans="1:6" ht="39.950000000000003" customHeight="1">
      <c r="A30" s="160" t="str">
        <f>"[DPM.xlsx]SE!" &amp; NAVI!$I$5 &amp; ROW(A30)</f>
        <v>[DPM.xlsx]SE!E30</v>
      </c>
      <c r="B30" s="106" t="str">
        <f t="shared" si="0"/>
        <v>SE_8</v>
      </c>
      <c r="C30" s="97">
        <f t="shared" si="1"/>
        <v>781</v>
      </c>
      <c r="D30" s="10"/>
      <c r="E30" s="18" t="s">
        <v>508</v>
      </c>
      <c r="F30" s="18" t="s">
        <v>508</v>
      </c>
    </row>
    <row r="31" spans="1:6" ht="39.950000000000003" customHeight="1">
      <c r="A31" s="160" t="str">
        <f>"[DPM.xlsx]SE!" &amp; NAVI!$I$5 &amp; ROW(A31)</f>
        <v>[DPM.xlsx]SE!E31</v>
      </c>
      <c r="B31" s="106" t="str">
        <f t="shared" si="0"/>
        <v>SE_8</v>
      </c>
      <c r="C31" s="97">
        <f t="shared" si="1"/>
        <v>782</v>
      </c>
      <c r="D31" s="10"/>
      <c r="E31" s="18" t="s">
        <v>510</v>
      </c>
      <c r="F31" s="18" t="s">
        <v>510</v>
      </c>
    </row>
    <row r="32" spans="1:6" ht="39.950000000000003" customHeight="1">
      <c r="A32" s="160" t="str">
        <f>"[DPM.xlsx]SE!" &amp; NAVI!$I$5 &amp; ROW(A32)</f>
        <v>[DPM.xlsx]SE!E32</v>
      </c>
      <c r="B32" s="106" t="str">
        <f t="shared" si="0"/>
        <v>SE_8</v>
      </c>
      <c r="C32" s="97">
        <f t="shared" si="1"/>
        <v>783</v>
      </c>
      <c r="D32" s="10"/>
      <c r="E32" s="18" t="s">
        <v>509</v>
      </c>
      <c r="F32" s="18" t="s">
        <v>509</v>
      </c>
    </row>
    <row r="33" spans="1:6" ht="39.950000000000003" customHeight="1">
      <c r="A33" s="160" t="str">
        <f>"[DPM.xlsx]SE!" &amp; NAVI!$I$5 &amp; ROW(A33)</f>
        <v>[DPM.xlsx]SE!E33</v>
      </c>
      <c r="B33" s="106" t="s">
        <v>644</v>
      </c>
      <c r="C33" s="97">
        <f t="shared" si="1"/>
        <v>784</v>
      </c>
      <c r="D33" s="100" t="s">
        <v>48</v>
      </c>
      <c r="E33" s="3" t="s">
        <v>50</v>
      </c>
      <c r="F33" s="3" t="s">
        <v>50</v>
      </c>
    </row>
    <row r="34" spans="1:6" s="155" customFormat="1" ht="39.950000000000003" customHeight="1">
      <c r="A34" s="160" t="str">
        <f>"[DPM.xlsx]SE!" &amp; NAVI!$I$5 &amp; ROW(A34)</f>
        <v>[DPM.xlsx]SE!E34</v>
      </c>
      <c r="B34" s="106"/>
      <c r="C34" s="97" t="s">
        <v>1740</v>
      </c>
      <c r="D34" s="100"/>
      <c r="E34" s="3" t="s">
        <v>1741</v>
      </c>
      <c r="F34" s="3"/>
    </row>
    <row r="35" spans="1:6" ht="39.950000000000003" customHeight="1">
      <c r="A35" s="160" t="str">
        <f>"[DPM.xlsx]SE!" &amp; NAVI!$I$5 &amp; ROW(A35)</f>
        <v>[DPM.xlsx]SE!E35</v>
      </c>
      <c r="B35" s="106" t="str">
        <f>B33</f>
        <v>SE_9</v>
      </c>
      <c r="C35" s="97">
        <f>+C33+1+IF(MOD(C33,10)=9,1)</f>
        <v>785</v>
      </c>
      <c r="D35" s="10"/>
      <c r="E35" s="18" t="s">
        <v>506</v>
      </c>
      <c r="F35" s="18" t="s">
        <v>506</v>
      </c>
    </row>
    <row r="36" spans="1:6" ht="39.950000000000003" customHeight="1">
      <c r="A36" s="160" t="str">
        <f>"[DPM.xlsx]SE!" &amp; NAVI!$I$5 &amp; ROW(A36)</f>
        <v>[DPM.xlsx]SE!E36</v>
      </c>
      <c r="B36" s="106" t="str">
        <f t="shared" si="0"/>
        <v>SE_9</v>
      </c>
      <c r="C36" s="97">
        <f t="shared" si="1"/>
        <v>786</v>
      </c>
      <c r="D36" s="10"/>
      <c r="E36" s="18" t="s">
        <v>495</v>
      </c>
      <c r="F36" s="18" t="s">
        <v>495</v>
      </c>
    </row>
    <row r="37" spans="1:6" ht="39.950000000000003" customHeight="1">
      <c r="A37" s="160" t="str">
        <f>"[DPM.xlsx]SE!" &amp; NAVI!$I$5 &amp; ROW(A37)</f>
        <v>[DPM.xlsx]SE!E37</v>
      </c>
      <c r="B37" s="106" t="str">
        <f t="shared" si="0"/>
        <v>SE_9</v>
      </c>
      <c r="C37" s="97">
        <f t="shared" si="1"/>
        <v>787</v>
      </c>
      <c r="D37" s="10"/>
      <c r="E37" s="18" t="s">
        <v>496</v>
      </c>
      <c r="F37" s="18" t="s">
        <v>496</v>
      </c>
    </row>
    <row r="38" spans="1:6" ht="39.950000000000003" customHeight="1">
      <c r="A38" s="160" t="str">
        <f>"[DPM.xlsx]SE!" &amp; NAVI!$I$5 &amp; ROW(A38)</f>
        <v>[DPM.xlsx]SE!E38</v>
      </c>
      <c r="B38" s="106" t="str">
        <f t="shared" si="0"/>
        <v>SE_9</v>
      </c>
      <c r="C38" s="97">
        <f t="shared" si="1"/>
        <v>788</v>
      </c>
      <c r="D38" s="10"/>
      <c r="E38" s="18" t="s">
        <v>497</v>
      </c>
      <c r="F38" s="18" t="s">
        <v>497</v>
      </c>
    </row>
    <row r="39" spans="1:6" ht="39.950000000000003" customHeight="1">
      <c r="A39" s="160" t="str">
        <f>"[DPM.xlsx]SE!" &amp; NAVI!$I$5 &amp; ROW(A39)</f>
        <v>[DPM.xlsx]SE!E39</v>
      </c>
      <c r="B39" s="106" t="str">
        <f t="shared" si="0"/>
        <v>SE_9</v>
      </c>
      <c r="C39" s="97">
        <f t="shared" si="1"/>
        <v>789</v>
      </c>
      <c r="D39" s="10"/>
      <c r="E39" s="18" t="s">
        <v>498</v>
      </c>
      <c r="F39" s="18" t="s">
        <v>498</v>
      </c>
    </row>
    <row r="40" spans="1:6" ht="39.950000000000003" customHeight="1">
      <c r="A40" s="160" t="str">
        <f>"[DPM.xlsx]SE!" &amp; NAVI!$I$5 &amp; ROW(A40)</f>
        <v>[DPM.xlsx]SE!E40</v>
      </c>
      <c r="B40" s="106" t="str">
        <f t="shared" si="0"/>
        <v>SE_9</v>
      </c>
      <c r="C40" s="97">
        <f t="shared" si="1"/>
        <v>791</v>
      </c>
      <c r="D40" s="10"/>
      <c r="E40" s="18" t="s">
        <v>499</v>
      </c>
      <c r="F40" s="18" t="s">
        <v>499</v>
      </c>
    </row>
    <row r="41" spans="1:6" ht="39.950000000000003" customHeight="1">
      <c r="A41" s="160" t="str">
        <f>"[DPM.xlsx]SE!" &amp; NAVI!$I$5 &amp; ROW(A41)</f>
        <v>[DPM.xlsx]SE!E41</v>
      </c>
      <c r="B41" s="106" t="str">
        <f t="shared" si="0"/>
        <v>SE_9</v>
      </c>
      <c r="C41" s="97">
        <f t="shared" si="1"/>
        <v>792</v>
      </c>
      <c r="D41" s="10"/>
      <c r="E41" s="18" t="s">
        <v>500</v>
      </c>
      <c r="F41" s="18" t="s">
        <v>500</v>
      </c>
    </row>
    <row r="42" spans="1:6" ht="39.950000000000003" customHeight="1">
      <c r="A42" s="160" t="str">
        <f>"[DPM.xlsx]SE!" &amp; NAVI!$I$5 &amp; ROW(A42)</f>
        <v>[DPM.xlsx]SE!E42</v>
      </c>
      <c r="B42" s="106" t="str">
        <f t="shared" si="0"/>
        <v>SE_9</v>
      </c>
      <c r="C42" s="97">
        <f t="shared" si="1"/>
        <v>793</v>
      </c>
      <c r="D42" s="10"/>
      <c r="E42" s="18" t="s">
        <v>501</v>
      </c>
      <c r="F42" s="18" t="s">
        <v>501</v>
      </c>
    </row>
    <row r="43" spans="1:6" ht="39.950000000000003" customHeight="1">
      <c r="A43" s="160" t="str">
        <f>"[DPM.xlsx]SE!" &amp; NAVI!$I$5 &amp; ROW(A43)</f>
        <v>[DPM.xlsx]SE!E43</v>
      </c>
      <c r="B43" s="106" t="str">
        <f t="shared" si="0"/>
        <v>SE_9</v>
      </c>
      <c r="C43" s="97">
        <f t="shared" si="1"/>
        <v>794</v>
      </c>
      <c r="D43" s="10"/>
      <c r="E43" s="18" t="s">
        <v>502</v>
      </c>
      <c r="F43" s="18" t="s">
        <v>502</v>
      </c>
    </row>
    <row r="44" spans="1:6" ht="39.950000000000003" customHeight="1">
      <c r="A44" s="160" t="str">
        <f>"[DPM.xlsx]SE!" &amp; NAVI!$I$5 &amp; ROW(A44)</f>
        <v>[DPM.xlsx]SE!E44</v>
      </c>
      <c r="B44" s="106" t="str">
        <f t="shared" si="0"/>
        <v>SE_9</v>
      </c>
      <c r="C44" s="97">
        <f t="shared" si="1"/>
        <v>795</v>
      </c>
      <c r="D44" s="10"/>
      <c r="E44" s="18" t="s">
        <v>503</v>
      </c>
      <c r="F44" s="18" t="s">
        <v>503</v>
      </c>
    </row>
    <row r="45" spans="1:6" ht="39.950000000000003" customHeight="1">
      <c r="A45" s="160" t="str">
        <f>"[DPM.xlsx]SE!" &amp; NAVI!$I$5 &amp; ROW(A45)</f>
        <v>[DPM.xlsx]SE!E45</v>
      </c>
      <c r="B45" s="106" t="str">
        <f t="shared" si="0"/>
        <v>SE_9</v>
      </c>
      <c r="C45" s="97">
        <f t="shared" si="1"/>
        <v>796</v>
      </c>
      <c r="D45" s="10"/>
      <c r="E45" s="18" t="s">
        <v>504</v>
      </c>
      <c r="F45" s="18" t="s">
        <v>504</v>
      </c>
    </row>
    <row r="46" spans="1:6" ht="39.950000000000003" customHeight="1">
      <c r="A46" s="160" t="str">
        <f>"[DPM.xlsx]SE!" &amp; NAVI!$I$5 &amp; ROW(A46)</f>
        <v>[DPM.xlsx]SE!E46</v>
      </c>
      <c r="B46" s="106" t="str">
        <f t="shared" si="0"/>
        <v>SE_9</v>
      </c>
      <c r="C46" s="97">
        <f t="shared" si="1"/>
        <v>797</v>
      </c>
      <c r="D46" s="10"/>
      <c r="E46" s="18" t="s">
        <v>505</v>
      </c>
      <c r="F46" s="18" t="s">
        <v>505</v>
      </c>
    </row>
  </sheetData>
  <phoneticPr fontId="28" type="noConversion"/>
  <hyperlinks>
    <hyperlink ref="A1" location="NAVI!A1" display="Navi"/>
  </hyperlinks>
  <printOptions horizontalCentered="1"/>
  <pageMargins left="0.39370078740157483" right="0.39370078740157483" top="0.39370078740157483" bottom="0.39370078740157483" header="0.31496062992125984" footer="0.31496062992125984"/>
  <pageSetup paperSize="9" orientation="portrait" r:id="rId1"/>
  <headerFooter scaleWithDoc="0">
    <oddFooter>&amp;R&amp;"BdE Neue Helvetica 45 Light,Normal"&amp;9SE - SECURITISATION</oddFooter>
  </headerFooter>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sheetPr codeName="Hoja17"/>
  <dimension ref="A1:F33"/>
  <sheetViews>
    <sheetView showGridLines="0" view="pageBreakPreview" zoomScale="80" zoomScaleSheetLayoutView="80" workbookViewId="0"/>
  </sheetViews>
  <sheetFormatPr baseColWidth="10" defaultColWidth="11.42578125" defaultRowHeight="15"/>
  <cols>
    <col min="1" max="1" width="8.5703125" bestFit="1" customWidth="1"/>
    <col min="2" max="2" width="12.85546875" style="107" customWidth="1"/>
    <col min="3" max="3" width="7" style="93" customWidth="1"/>
    <col min="4" max="4" width="48.42578125" customWidth="1"/>
    <col min="5" max="5" width="70" customWidth="1"/>
    <col min="6" max="6" width="70" style="155" customWidth="1"/>
  </cols>
  <sheetData>
    <row r="1" spans="1:6" ht="39.950000000000003" customHeight="1">
      <c r="A1" s="74" t="s">
        <v>108</v>
      </c>
      <c r="B1" s="94" t="s">
        <v>700</v>
      </c>
      <c r="C1" s="95" t="s">
        <v>698</v>
      </c>
      <c r="D1" s="6" t="s">
        <v>550</v>
      </c>
      <c r="E1" s="6" t="s">
        <v>798</v>
      </c>
      <c r="F1" s="6" t="s">
        <v>799</v>
      </c>
    </row>
    <row r="2" spans="1:6" ht="39.950000000000003" customHeight="1">
      <c r="A2" s="97" t="str">
        <f>"[DPM.xlsx]TI!" &amp; NAVI!$I$5 &amp; ROW(A2)</f>
        <v>[DPM.xlsx]TI!E2</v>
      </c>
      <c r="B2" s="106" t="s">
        <v>633</v>
      </c>
      <c r="C2" s="97">
        <f>NAVI!C15</f>
        <v>801</v>
      </c>
      <c r="D2" s="6"/>
      <c r="E2" s="3" t="s">
        <v>193</v>
      </c>
      <c r="F2" s="3" t="s">
        <v>193</v>
      </c>
    </row>
    <row r="3" spans="1:6" ht="39.950000000000003" customHeight="1">
      <c r="A3" s="97" t="str">
        <f>"[DPM.xlsx]TI!" &amp; NAVI!$I$5 &amp; ROW(A3)</f>
        <v>[DPM.xlsx]TI!E3</v>
      </c>
      <c r="B3" s="106" t="str">
        <f>B2</f>
        <v>TI_1</v>
      </c>
      <c r="C3" s="97">
        <f t="shared" ref="C3:C33" si="0">+C2+1+IF(MOD(C2,10)=9,1)</f>
        <v>802</v>
      </c>
      <c r="D3" s="6"/>
      <c r="E3" s="8" t="s">
        <v>554</v>
      </c>
      <c r="F3" s="8" t="s">
        <v>554</v>
      </c>
    </row>
    <row r="4" spans="1:6" ht="39.950000000000003" customHeight="1">
      <c r="A4" s="97" t="str">
        <f>"[DPM.xlsx]TI!" &amp; NAVI!$I$5 &amp; ROW(A4)</f>
        <v>[DPM.xlsx]TI!E4</v>
      </c>
      <c r="B4" s="106" t="str">
        <f t="shared" ref="B4:B33" si="1">B3</f>
        <v>TI_1</v>
      </c>
      <c r="C4" s="97">
        <f t="shared" si="0"/>
        <v>803</v>
      </c>
      <c r="D4" s="6"/>
      <c r="E4" s="174" t="s">
        <v>2363</v>
      </c>
      <c r="F4" s="7" t="s">
        <v>390</v>
      </c>
    </row>
    <row r="5" spans="1:6" ht="39.950000000000003" customHeight="1">
      <c r="A5" s="97" t="str">
        <f>"[DPM.xlsx]TI!" &amp; NAVI!$I$5 &amp; ROW(A5)</f>
        <v>[DPM.xlsx]TI!E5</v>
      </c>
      <c r="B5" s="106" t="str">
        <f>B4</f>
        <v>TI_1</v>
      </c>
      <c r="C5" s="97">
        <f>+C4+1+IF(MOD(C4,10)=9,1)</f>
        <v>804</v>
      </c>
      <c r="D5" s="6"/>
      <c r="E5" s="5" t="s">
        <v>392</v>
      </c>
      <c r="F5" s="5" t="s">
        <v>392</v>
      </c>
    </row>
    <row r="6" spans="1:6" ht="39.950000000000003" customHeight="1">
      <c r="A6" s="97" t="str">
        <f>"[DPM.xlsx]TI!" &amp; NAVI!$I$5 &amp; ROW(A6)</f>
        <v>[DPM.xlsx]TI!E6</v>
      </c>
      <c r="B6" s="106" t="str">
        <f t="shared" si="1"/>
        <v>TI_1</v>
      </c>
      <c r="C6" s="97">
        <f t="shared" si="0"/>
        <v>805</v>
      </c>
      <c r="D6" s="6"/>
      <c r="E6" s="5" t="s">
        <v>391</v>
      </c>
      <c r="F6" s="5" t="s">
        <v>391</v>
      </c>
    </row>
    <row r="7" spans="1:6" ht="39.950000000000003" customHeight="1">
      <c r="A7" s="97" t="str">
        <f>"[DPM.xlsx]TI!" &amp; NAVI!$I$5 &amp; ROW(A7)</f>
        <v>[DPM.xlsx]TI!E7</v>
      </c>
      <c r="B7" s="106" t="str">
        <f t="shared" si="1"/>
        <v>TI_1</v>
      </c>
      <c r="C7" s="97">
        <f t="shared" si="0"/>
        <v>806</v>
      </c>
      <c r="D7" s="6"/>
      <c r="E7" s="5" t="s">
        <v>393</v>
      </c>
      <c r="F7" s="5" t="s">
        <v>393</v>
      </c>
    </row>
    <row r="8" spans="1:6" ht="39.950000000000003" customHeight="1">
      <c r="A8" s="97" t="str">
        <f>"[DPM.xlsx]TI!" &amp; NAVI!$I$5 &amp; ROW(A8)</f>
        <v>[DPM.xlsx]TI!E8</v>
      </c>
      <c r="B8" s="106" t="str">
        <f t="shared" si="1"/>
        <v>TI_1</v>
      </c>
      <c r="C8" s="97">
        <f t="shared" si="0"/>
        <v>807</v>
      </c>
      <c r="D8" s="6"/>
      <c r="E8" s="5" t="s">
        <v>394</v>
      </c>
      <c r="F8" s="5" t="s">
        <v>394</v>
      </c>
    </row>
    <row r="9" spans="1:6" ht="39.950000000000003" customHeight="1">
      <c r="A9" s="97" t="str">
        <f>"[DPM.xlsx]TI!" &amp; NAVI!$I$5 &amp; ROW(A9)</f>
        <v>[DPM.xlsx]TI!E9</v>
      </c>
      <c r="B9" s="106" t="str">
        <f t="shared" si="1"/>
        <v>TI_1</v>
      </c>
      <c r="C9" s="97">
        <f t="shared" si="0"/>
        <v>808</v>
      </c>
      <c r="D9" s="6"/>
      <c r="E9" s="174" t="s">
        <v>2364</v>
      </c>
      <c r="F9" s="7" t="s">
        <v>0</v>
      </c>
    </row>
    <row r="10" spans="1:6" ht="39.950000000000003" customHeight="1">
      <c r="A10" s="97" t="str">
        <f>"[DPM.xlsx]TI!" &amp; NAVI!$I$5 &amp; ROW(A10)</f>
        <v>[DPM.xlsx]TI!E10</v>
      </c>
      <c r="B10" s="106" t="str">
        <f t="shared" si="1"/>
        <v>TI_1</v>
      </c>
      <c r="C10" s="97">
        <f t="shared" si="0"/>
        <v>809</v>
      </c>
      <c r="D10" s="6"/>
      <c r="E10" s="5" t="s">
        <v>1</v>
      </c>
      <c r="F10" s="5" t="s">
        <v>1</v>
      </c>
    </row>
    <row r="11" spans="1:6" ht="39.950000000000003" customHeight="1">
      <c r="A11" s="97" t="str">
        <f>"[DPM.xlsx]TI!" &amp; NAVI!$I$5 &amp; ROW(A11)</f>
        <v>[DPM.xlsx]TI!E11</v>
      </c>
      <c r="B11" s="106" t="str">
        <f t="shared" si="1"/>
        <v>TI_1</v>
      </c>
      <c r="C11" s="97">
        <f t="shared" si="0"/>
        <v>811</v>
      </c>
      <c r="D11" s="6"/>
      <c r="E11" s="5" t="s">
        <v>2</v>
      </c>
      <c r="F11" s="5" t="s">
        <v>2</v>
      </c>
    </row>
    <row r="12" spans="1:6" ht="39.950000000000003" customHeight="1">
      <c r="A12" s="97" t="str">
        <f>"[DPM.xlsx]TI!" &amp; NAVI!$I$5 &amp; ROW(A12)</f>
        <v>[DPM.xlsx]TI!E12</v>
      </c>
      <c r="B12" s="106" t="str">
        <f t="shared" si="1"/>
        <v>TI_1</v>
      </c>
      <c r="C12" s="97">
        <f t="shared" si="0"/>
        <v>812</v>
      </c>
      <c r="D12" s="6"/>
      <c r="E12" s="5" t="s">
        <v>3</v>
      </c>
      <c r="F12" s="5" t="s">
        <v>3</v>
      </c>
    </row>
    <row r="13" spans="1:6" ht="39.950000000000003" customHeight="1">
      <c r="A13" s="97" t="str">
        <f>"[DPM.xlsx]TI!" &amp; NAVI!$I$5 &amp; ROW(A13)</f>
        <v>[DPM.xlsx]TI!E13</v>
      </c>
      <c r="B13" s="106" t="str">
        <f t="shared" si="1"/>
        <v>TI_1</v>
      </c>
      <c r="C13" s="97">
        <f t="shared" si="0"/>
        <v>813</v>
      </c>
      <c r="D13" s="6"/>
      <c r="E13" s="174" t="s">
        <v>2365</v>
      </c>
      <c r="F13" s="7" t="s">
        <v>4</v>
      </c>
    </row>
    <row r="14" spans="1:6" ht="39.950000000000003" customHeight="1">
      <c r="A14" s="97" t="str">
        <f>"[DPM.xlsx]TI!" &amp; NAVI!$I$5 &amp; ROW(A14)</f>
        <v>[DPM.xlsx]TI!E14</v>
      </c>
      <c r="B14" s="106" t="str">
        <f t="shared" si="1"/>
        <v>TI_1</v>
      </c>
      <c r="C14" s="97">
        <f t="shared" si="0"/>
        <v>814</v>
      </c>
      <c r="D14" s="6"/>
      <c r="E14" s="5" t="s">
        <v>5</v>
      </c>
      <c r="F14" s="5" t="s">
        <v>5</v>
      </c>
    </row>
    <row r="15" spans="1:6" ht="39.950000000000003" customHeight="1">
      <c r="A15" s="97" t="str">
        <f>"[DPM.xlsx]TI!" &amp; NAVI!$I$5 &amp; ROW(A15)</f>
        <v>[DPM.xlsx]TI!E15</v>
      </c>
      <c r="B15" s="106" t="str">
        <f t="shared" si="1"/>
        <v>TI_1</v>
      </c>
      <c r="C15" s="97">
        <f t="shared" si="0"/>
        <v>815</v>
      </c>
      <c r="D15" s="6"/>
      <c r="E15" s="5" t="s">
        <v>6</v>
      </c>
      <c r="F15" s="5" t="s">
        <v>6</v>
      </c>
    </row>
    <row r="16" spans="1:6" ht="39.950000000000003" customHeight="1">
      <c r="A16" s="97" t="str">
        <f>"[DPM.xlsx]TI!" &amp; NAVI!$I$5 &amp; ROW(A16)</f>
        <v>[DPM.xlsx]TI!E16</v>
      </c>
      <c r="B16" s="106" t="str">
        <f t="shared" si="1"/>
        <v>TI_1</v>
      </c>
      <c r="C16" s="97">
        <f t="shared" si="0"/>
        <v>816</v>
      </c>
      <c r="D16" s="6"/>
      <c r="E16" s="5" t="s">
        <v>7</v>
      </c>
      <c r="F16" s="5" t="s">
        <v>7</v>
      </c>
    </row>
    <row r="17" spans="1:6" ht="39.950000000000003" customHeight="1">
      <c r="A17" s="97" t="str">
        <f>"[DPM.xlsx]TI!" &amp; NAVI!$I$5 &amp; ROW(A17)</f>
        <v>[DPM.xlsx]TI!E17</v>
      </c>
      <c r="B17" s="106" t="str">
        <f t="shared" si="1"/>
        <v>TI_1</v>
      </c>
      <c r="C17" s="97">
        <f t="shared" si="0"/>
        <v>817</v>
      </c>
      <c r="D17" s="6"/>
      <c r="E17" s="5" t="s">
        <v>8</v>
      </c>
      <c r="F17" s="5" t="s">
        <v>8</v>
      </c>
    </row>
    <row r="18" spans="1:6" ht="39.950000000000003" customHeight="1">
      <c r="A18" s="97" t="str">
        <f>"[DPM.xlsx]TI!" &amp; NAVI!$I$5 &amp; ROW(A18)</f>
        <v>[DPM.xlsx]TI!E18</v>
      </c>
      <c r="B18" s="106" t="str">
        <f t="shared" si="1"/>
        <v>TI_1</v>
      </c>
      <c r="C18" s="97">
        <f t="shared" si="0"/>
        <v>818</v>
      </c>
      <c r="D18" s="6"/>
      <c r="E18" s="5" t="s">
        <v>9</v>
      </c>
      <c r="F18" s="5" t="s">
        <v>9</v>
      </c>
    </row>
    <row r="19" spans="1:6" ht="39.950000000000003" customHeight="1">
      <c r="A19" s="97" t="str">
        <f>"[DPM.xlsx]TI!" &amp; NAVI!$I$5 &amp; ROW(A19)</f>
        <v>[DPM.xlsx]TI!E19</v>
      </c>
      <c r="B19" s="106" t="str">
        <f t="shared" si="1"/>
        <v>TI_1</v>
      </c>
      <c r="C19" s="97">
        <f t="shared" si="0"/>
        <v>819</v>
      </c>
      <c r="D19" s="6"/>
      <c r="E19" s="5" t="s">
        <v>10</v>
      </c>
      <c r="F19" s="5" t="s">
        <v>10</v>
      </c>
    </row>
    <row r="20" spans="1:6" ht="39.950000000000003" customHeight="1">
      <c r="A20" s="97" t="str">
        <f>"[DPM.xlsx]TI!" &amp; NAVI!$I$5 &amp; ROW(A20)</f>
        <v>[DPM.xlsx]TI!E20</v>
      </c>
      <c r="B20" s="106" t="str">
        <f t="shared" si="1"/>
        <v>TI_1</v>
      </c>
      <c r="C20" s="97">
        <f t="shared" si="0"/>
        <v>821</v>
      </c>
      <c r="D20" s="6"/>
      <c r="E20" s="32" t="s">
        <v>11</v>
      </c>
      <c r="F20" s="32" t="s">
        <v>11</v>
      </c>
    </row>
    <row r="21" spans="1:6" ht="39.950000000000003" customHeight="1">
      <c r="A21" s="97" t="str">
        <f>"[DPM.xlsx]TI!" &amp; NAVI!$I$5 &amp; ROW(A21)</f>
        <v>[DPM.xlsx]TI!E21</v>
      </c>
      <c r="B21" s="106" t="str">
        <f t="shared" si="1"/>
        <v>TI_1</v>
      </c>
      <c r="C21" s="97">
        <f t="shared" si="0"/>
        <v>822</v>
      </c>
      <c r="D21" s="6"/>
      <c r="E21" s="31" t="s">
        <v>12</v>
      </c>
      <c r="F21" s="31" t="s">
        <v>12</v>
      </c>
    </row>
    <row r="22" spans="1:6" ht="39.950000000000003" customHeight="1">
      <c r="A22" s="97" t="str">
        <f>"[DPM.xlsx]TI!" &amp; NAVI!$I$5 &amp; ROW(A22)</f>
        <v>[DPM.xlsx]TI!E22</v>
      </c>
      <c r="B22" s="106" t="str">
        <f t="shared" si="1"/>
        <v>TI_1</v>
      </c>
      <c r="C22" s="97">
        <f t="shared" si="0"/>
        <v>823</v>
      </c>
      <c r="D22" s="6"/>
      <c r="E22" s="8" t="s">
        <v>395</v>
      </c>
      <c r="F22" s="8" t="s">
        <v>395</v>
      </c>
    </row>
    <row r="23" spans="1:6" ht="39.950000000000003" customHeight="1">
      <c r="A23" s="97" t="str">
        <f>"[DPM.xlsx]TI!" &amp; NAVI!$I$5 &amp; ROW(A23)</f>
        <v>[DPM.xlsx]TI!E23</v>
      </c>
      <c r="B23" s="106" t="str">
        <f t="shared" si="1"/>
        <v>TI_1</v>
      </c>
      <c r="C23" s="97">
        <f t="shared" si="0"/>
        <v>824</v>
      </c>
      <c r="D23" s="6"/>
      <c r="E23" s="198" t="s">
        <v>2368</v>
      </c>
      <c r="F23" s="23" t="s">
        <v>396</v>
      </c>
    </row>
    <row r="24" spans="1:6" ht="39.950000000000003" customHeight="1">
      <c r="A24" s="97" t="str">
        <f>"[DPM.xlsx]TI!" &amp; NAVI!$I$5 &amp; ROW(A24)</f>
        <v>[DPM.xlsx]TI!E24</v>
      </c>
      <c r="B24" s="106" t="str">
        <f t="shared" si="1"/>
        <v>TI_1</v>
      </c>
      <c r="C24" s="97">
        <f t="shared" si="0"/>
        <v>825</v>
      </c>
      <c r="D24" s="6"/>
      <c r="E24" s="174" t="s">
        <v>2369</v>
      </c>
      <c r="F24" s="7" t="s">
        <v>397</v>
      </c>
    </row>
    <row r="25" spans="1:6" ht="39.950000000000003" customHeight="1">
      <c r="A25" s="97" t="str">
        <f>"[DPM.xlsx]TI!" &amp; NAVI!$I$5 &amp; ROW(A25)</f>
        <v>[DPM.xlsx]TI!E25</v>
      </c>
      <c r="B25" s="106" t="str">
        <f t="shared" si="1"/>
        <v>TI_1</v>
      </c>
      <c r="C25" s="97">
        <f t="shared" si="0"/>
        <v>826</v>
      </c>
      <c r="D25" s="6"/>
      <c r="E25" s="174" t="s">
        <v>2370</v>
      </c>
      <c r="F25" s="7" t="s">
        <v>398</v>
      </c>
    </row>
    <row r="26" spans="1:6" ht="39.950000000000003" customHeight="1">
      <c r="A26" s="97" t="str">
        <f>"[DPM.xlsx]TI!" &amp; NAVI!$I$5 &amp; ROW(A26)</f>
        <v>[DPM.xlsx]TI!E26</v>
      </c>
      <c r="B26" s="106" t="s">
        <v>634</v>
      </c>
      <c r="C26" s="97">
        <f t="shared" si="0"/>
        <v>827</v>
      </c>
      <c r="D26" s="6"/>
      <c r="E26" s="3" t="s">
        <v>192</v>
      </c>
      <c r="F26" s="3" t="s">
        <v>192</v>
      </c>
    </row>
    <row r="27" spans="1:6" ht="39.950000000000003" customHeight="1">
      <c r="A27" s="97" t="str">
        <f>"[DPM.xlsx]TI!" &amp; NAVI!$I$5 &amp; ROW(A27)</f>
        <v>[DPM.xlsx]TI!E27</v>
      </c>
      <c r="B27" s="106" t="str">
        <f t="shared" si="1"/>
        <v>TI_2</v>
      </c>
      <c r="C27" s="97">
        <f t="shared" si="0"/>
        <v>828</v>
      </c>
      <c r="D27" s="6"/>
      <c r="E27" s="174" t="s">
        <v>2363</v>
      </c>
      <c r="F27" s="7" t="s">
        <v>399</v>
      </c>
    </row>
    <row r="28" spans="1:6" ht="39.950000000000003" customHeight="1">
      <c r="A28" s="97" t="str">
        <f>"[DPM.xlsx]TI!" &amp; NAVI!$I$5 &amp; ROW(A28)</f>
        <v>[DPM.xlsx]TI!E28</v>
      </c>
      <c r="B28" s="106" t="str">
        <f t="shared" si="1"/>
        <v>TI_2</v>
      </c>
      <c r="C28" s="97">
        <f t="shared" si="0"/>
        <v>829</v>
      </c>
      <c r="D28" s="6"/>
      <c r="E28" s="174" t="s">
        <v>2364</v>
      </c>
      <c r="F28" s="7" t="s">
        <v>400</v>
      </c>
    </row>
    <row r="29" spans="1:6" ht="39.950000000000003" customHeight="1">
      <c r="A29" s="97" t="str">
        <f>"[DPM.xlsx]TI!" &amp; NAVI!$I$5 &amp; ROW(A29)</f>
        <v>[DPM.xlsx]TI!E29</v>
      </c>
      <c r="B29" s="106" t="str">
        <f t="shared" si="1"/>
        <v>TI_2</v>
      </c>
      <c r="C29" s="97">
        <f t="shared" si="0"/>
        <v>831</v>
      </c>
      <c r="D29" s="6"/>
      <c r="E29" s="174" t="s">
        <v>2365</v>
      </c>
      <c r="F29" s="7" t="s">
        <v>401</v>
      </c>
    </row>
    <row r="30" spans="1:6" ht="39.950000000000003" customHeight="1">
      <c r="A30" s="97" t="str">
        <f>"[DPM.xlsx]TI!" &amp; NAVI!$I$5 &amp; ROW(A30)</f>
        <v>[DPM.xlsx]TI!E30</v>
      </c>
      <c r="B30" s="106" t="s">
        <v>635</v>
      </c>
      <c r="C30" s="97">
        <f t="shared" si="0"/>
        <v>832</v>
      </c>
      <c r="D30" s="2"/>
      <c r="E30" s="3" t="s">
        <v>191</v>
      </c>
      <c r="F30" s="3" t="s">
        <v>191</v>
      </c>
    </row>
    <row r="31" spans="1:6" ht="39.950000000000003" customHeight="1">
      <c r="A31" s="97" t="str">
        <f>"[DPM.xlsx]TI!" &amp; NAVI!$I$5 &amp; ROW(A31)</f>
        <v>[DPM.xlsx]TI!E31</v>
      </c>
      <c r="B31" s="106" t="str">
        <f t="shared" si="1"/>
        <v>TI_3</v>
      </c>
      <c r="C31" s="97">
        <f t="shared" si="0"/>
        <v>833</v>
      </c>
      <c r="D31" s="1"/>
      <c r="E31" s="7" t="s">
        <v>519</v>
      </c>
      <c r="F31" s="7" t="s">
        <v>519</v>
      </c>
    </row>
    <row r="32" spans="1:6" ht="39.950000000000003" customHeight="1">
      <c r="A32" s="97" t="str">
        <f>"[DPM.xlsx]TI!" &amp; NAVI!$I$5 &amp; ROW(A32)</f>
        <v>[DPM.xlsx]TI!E32</v>
      </c>
      <c r="B32" s="106" t="str">
        <f t="shared" si="1"/>
        <v>TI_3</v>
      </c>
      <c r="C32" s="97">
        <f t="shared" si="0"/>
        <v>834</v>
      </c>
      <c r="D32" s="1"/>
      <c r="E32" s="7" t="s">
        <v>521</v>
      </c>
      <c r="F32" s="7" t="s">
        <v>521</v>
      </c>
    </row>
    <row r="33" spans="1:6" ht="39.950000000000003" customHeight="1">
      <c r="A33" s="97" t="str">
        <f>"[DPM.xlsx]TI!" &amp; NAVI!$I$5 &amp; ROW(A33)</f>
        <v>[DPM.xlsx]TI!E33</v>
      </c>
      <c r="B33" s="106" t="str">
        <f t="shared" si="1"/>
        <v>TI_3</v>
      </c>
      <c r="C33" s="97">
        <f t="shared" si="0"/>
        <v>835</v>
      </c>
      <c r="D33" s="1"/>
      <c r="E33" s="7" t="s">
        <v>520</v>
      </c>
      <c r="F33" s="7" t="s">
        <v>520</v>
      </c>
    </row>
  </sheetData>
  <phoneticPr fontId="28" type="noConversion"/>
  <hyperlinks>
    <hyperlink ref="A1" location="NAVI!A1" display="Navi"/>
  </hyperlinks>
  <printOptions horizontalCentered="1"/>
  <pageMargins left="0.39370078740157483" right="0.39370078740157483" top="0.39370078740157483" bottom="0.39370078740157483" header="0.31496062992125984" footer="0.31496062992125984"/>
  <pageSetup paperSize="9" orientation="portrait" r:id="rId1"/>
  <headerFooter scaleWithDoc="0">
    <oddFooter>&amp;R&amp;"BdE Neue Helvetica 45 Light,Normal"&amp;9TI - TIME INTERVAL</oddFooter>
  </headerFooter>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sheetPr codeName="Hoja18"/>
  <dimension ref="A1:G8"/>
  <sheetViews>
    <sheetView workbookViewId="0"/>
  </sheetViews>
  <sheetFormatPr baseColWidth="10" defaultColWidth="11.42578125" defaultRowHeight="15"/>
  <cols>
    <col min="1" max="1" width="15.5703125" bestFit="1" customWidth="1"/>
    <col min="4" max="4" width="45.7109375" customWidth="1"/>
  </cols>
  <sheetData>
    <row r="1" spans="1:7" s="155" customFormat="1" ht="39.950000000000003" customHeight="1">
      <c r="A1" s="71" t="s">
        <v>108</v>
      </c>
      <c r="B1" s="3"/>
      <c r="C1" s="3"/>
      <c r="D1" s="3" t="s">
        <v>550</v>
      </c>
      <c r="E1" s="71" t="s">
        <v>759</v>
      </c>
      <c r="F1" s="71" t="s">
        <v>791</v>
      </c>
      <c r="G1" s="71" t="s">
        <v>792</v>
      </c>
    </row>
    <row r="2" spans="1:7">
      <c r="A2" t="str">
        <f>"[DPM.xlsx]TR!" &amp; NAVI!$I$5 &amp; ROW(A2)</f>
        <v>[DPM.xlsx]TR!E2</v>
      </c>
      <c r="E2" s="155" t="s">
        <v>1717</v>
      </c>
      <c r="F2" s="155" t="s">
        <v>1718</v>
      </c>
    </row>
    <row r="3" spans="1:7">
      <c r="A3" s="155" t="str">
        <f>"[DPM.xlsx]TR!" &amp; NAVI!$I$5 &amp; ROW(A3)</f>
        <v>[DPM.xlsx]TR!E3</v>
      </c>
      <c r="E3" s="155" t="s">
        <v>554</v>
      </c>
      <c r="F3" s="155" t="s">
        <v>554</v>
      </c>
    </row>
    <row r="4" spans="1:7">
      <c r="A4" s="155" t="str">
        <f>"[DPM.xlsx]TR!" &amp; NAVI!$I$5 &amp; ROW(A4)</f>
        <v>[DPM.xlsx]TR!E4</v>
      </c>
      <c r="E4" s="155" t="s">
        <v>1733</v>
      </c>
      <c r="F4" s="155" t="s">
        <v>792</v>
      </c>
    </row>
    <row r="5" spans="1:7">
      <c r="A5" s="155" t="str">
        <f>"[DPM.xlsx]TR!" &amp; NAVI!$I$5 &amp; ROW(A5)</f>
        <v>[DPM.xlsx]TR!E5</v>
      </c>
      <c r="E5" s="167" t="s">
        <v>2362</v>
      </c>
      <c r="F5" s="167" t="s">
        <v>759</v>
      </c>
    </row>
    <row r="6" spans="1:7">
      <c r="A6" s="155" t="str">
        <f>"[DPM.xlsx]TR!" &amp; NAVI!$I$5 &amp; ROW(A6)</f>
        <v>[DPM.xlsx]TR!E6</v>
      </c>
      <c r="E6" s="167" t="s">
        <v>2429</v>
      </c>
      <c r="F6" s="167" t="s">
        <v>2430</v>
      </c>
    </row>
    <row r="7" spans="1:7">
      <c r="A7" s="155" t="str">
        <f>"[DPM.xlsx]TR!" &amp; NAVI!$I$5 &amp; ROW(A7)</f>
        <v>[DPM.xlsx]TR!E7</v>
      </c>
      <c r="E7" s="167" t="s">
        <v>2433</v>
      </c>
      <c r="F7" s="167" t="s">
        <v>2434</v>
      </c>
    </row>
    <row r="8" spans="1:7">
      <c r="A8" s="155" t="str">
        <f>"[DPM.xlsx]TR!" &amp; NAVI!$I$5 &amp; ROW(A8)</f>
        <v>[DPM.xlsx]TR!E8</v>
      </c>
      <c r="E8" s="167" t="s">
        <v>2435</v>
      </c>
      <c r="F8" s="167" t="s">
        <v>2436</v>
      </c>
    </row>
  </sheetData>
  <hyperlinks>
    <hyperlink ref="A1" location="NAVI!A1" display="Navi"/>
  </hyperlinks>
  <pageMargins left="0.7" right="0.7" top="0.75" bottom="0.75" header="0.3" footer="0.3"/>
</worksheet>
</file>

<file path=xl/worksheets/sheet19.xml><?xml version="1.0" encoding="utf-8"?>
<worksheet xmlns="http://schemas.openxmlformats.org/spreadsheetml/2006/main" xmlns:r="http://schemas.openxmlformats.org/officeDocument/2006/relationships">
  <sheetPr codeName="Sheet18"/>
  <dimension ref="A1:H946"/>
  <sheetViews>
    <sheetView topLeftCell="A635" workbookViewId="0">
      <selection activeCell="A652" sqref="A652"/>
    </sheetView>
  </sheetViews>
  <sheetFormatPr baseColWidth="10" defaultColWidth="9.140625" defaultRowHeight="15"/>
  <cols>
    <col min="1" max="1" width="27" style="155" bestFit="1" customWidth="1"/>
    <col min="2" max="2" width="18.28515625" style="155" customWidth="1"/>
    <col min="3" max="5" width="9.140625" style="155"/>
    <col min="6" max="6" width="11.5703125" style="155" bestFit="1" customWidth="1"/>
    <col min="7" max="7" width="20.5703125" style="155" bestFit="1" customWidth="1"/>
    <col min="8" max="16384" width="9.140625" style="155"/>
  </cols>
  <sheetData>
    <row r="1" spans="1:8">
      <c r="A1" s="161" t="s">
        <v>801</v>
      </c>
      <c r="B1" s="161" t="s">
        <v>700</v>
      </c>
      <c r="F1" s="161" t="s">
        <v>802</v>
      </c>
      <c r="G1" s="161" t="s">
        <v>803</v>
      </c>
      <c r="H1" s="161" t="s">
        <v>804</v>
      </c>
    </row>
    <row r="2" spans="1:8">
      <c r="A2" s="155" t="s">
        <v>805</v>
      </c>
      <c r="B2" s="155" t="s">
        <v>1811</v>
      </c>
      <c r="F2" s="155" t="s">
        <v>806</v>
      </c>
      <c r="G2" s="155" t="s">
        <v>807</v>
      </c>
      <c r="H2" s="155" t="s">
        <v>808</v>
      </c>
    </row>
    <row r="3" spans="1:8">
      <c r="A3" s="155" t="s">
        <v>809</v>
      </c>
      <c r="B3" s="155" t="s">
        <v>1811</v>
      </c>
      <c r="F3" s="155" t="s">
        <v>806</v>
      </c>
      <c r="G3" s="155" t="s">
        <v>810</v>
      </c>
      <c r="H3" s="155" t="s">
        <v>811</v>
      </c>
    </row>
    <row r="4" spans="1:8">
      <c r="A4" s="155" t="s">
        <v>812</v>
      </c>
      <c r="B4" s="155" t="s">
        <v>1812</v>
      </c>
      <c r="F4" s="155" t="s">
        <v>806</v>
      </c>
      <c r="G4" s="155" t="s">
        <v>810</v>
      </c>
      <c r="H4" s="155" t="s">
        <v>813</v>
      </c>
    </row>
    <row r="5" spans="1:8">
      <c r="A5" s="155" t="s">
        <v>814</v>
      </c>
      <c r="B5" s="155" t="s">
        <v>1813</v>
      </c>
      <c r="F5" s="155" t="s">
        <v>806</v>
      </c>
      <c r="G5" s="155" t="s">
        <v>815</v>
      </c>
      <c r="H5" s="155" t="s">
        <v>816</v>
      </c>
    </row>
    <row r="6" spans="1:8">
      <c r="A6" s="155" t="s">
        <v>817</v>
      </c>
      <c r="B6" s="155" t="s">
        <v>1814</v>
      </c>
      <c r="F6" s="155" t="s">
        <v>806</v>
      </c>
      <c r="G6" s="155" t="s">
        <v>815</v>
      </c>
      <c r="H6" s="155" t="s">
        <v>818</v>
      </c>
    </row>
    <row r="7" spans="1:8">
      <c r="A7" s="155" t="s">
        <v>843</v>
      </c>
      <c r="B7" s="155" t="s">
        <v>1814</v>
      </c>
      <c r="F7" s="155" t="s">
        <v>820</v>
      </c>
      <c r="G7" s="155" t="s">
        <v>821</v>
      </c>
      <c r="H7" s="155" t="s">
        <v>822</v>
      </c>
    </row>
    <row r="8" spans="1:8">
      <c r="A8" s="155" t="s">
        <v>819</v>
      </c>
      <c r="B8" s="155" t="s">
        <v>1777</v>
      </c>
      <c r="F8" s="155" t="s">
        <v>820</v>
      </c>
      <c r="G8" s="155" t="s">
        <v>821</v>
      </c>
      <c r="H8" s="155" t="s">
        <v>824</v>
      </c>
    </row>
    <row r="9" spans="1:8">
      <c r="A9" s="155" t="s">
        <v>1737</v>
      </c>
      <c r="B9" s="155" t="s">
        <v>1778</v>
      </c>
      <c r="F9" s="155" t="s">
        <v>820</v>
      </c>
      <c r="G9" s="155" t="s">
        <v>826</v>
      </c>
      <c r="H9" s="155" t="s">
        <v>827</v>
      </c>
    </row>
    <row r="10" spans="1:8">
      <c r="A10" s="155" t="s">
        <v>1269</v>
      </c>
      <c r="B10" s="155" t="s">
        <v>2307</v>
      </c>
      <c r="F10" s="155" t="s">
        <v>820</v>
      </c>
      <c r="G10" s="155" t="s">
        <v>826</v>
      </c>
      <c r="H10" s="155" t="s">
        <v>829</v>
      </c>
    </row>
    <row r="11" spans="1:8">
      <c r="A11" s="155" t="s">
        <v>823</v>
      </c>
      <c r="B11" s="155" t="s">
        <v>1815</v>
      </c>
      <c r="F11" s="155" t="s">
        <v>820</v>
      </c>
      <c r="G11" s="155" t="s">
        <v>831</v>
      </c>
      <c r="H11" s="155" t="s">
        <v>832</v>
      </c>
    </row>
    <row r="12" spans="1:8">
      <c r="A12" s="155" t="s">
        <v>1738</v>
      </c>
      <c r="B12" s="155" t="s">
        <v>1816</v>
      </c>
      <c r="F12" s="155" t="s">
        <v>820</v>
      </c>
      <c r="G12" s="155" t="s">
        <v>831</v>
      </c>
      <c r="H12" s="155" t="s">
        <v>834</v>
      </c>
    </row>
    <row r="13" spans="1:8">
      <c r="A13" s="155" t="s">
        <v>825</v>
      </c>
      <c r="B13" s="155" t="s">
        <v>1817</v>
      </c>
      <c r="F13" s="155" t="s">
        <v>820</v>
      </c>
      <c r="G13" s="155" t="s">
        <v>836</v>
      </c>
      <c r="H13" s="155" t="s">
        <v>837</v>
      </c>
    </row>
    <row r="14" spans="1:8">
      <c r="A14" s="155" t="s">
        <v>828</v>
      </c>
      <c r="B14" s="155" t="s">
        <v>1818</v>
      </c>
      <c r="F14" s="155" t="s">
        <v>820</v>
      </c>
      <c r="G14" s="155" t="s">
        <v>836</v>
      </c>
      <c r="H14" s="155" t="s">
        <v>839</v>
      </c>
    </row>
    <row r="15" spans="1:8">
      <c r="A15" s="155" t="s">
        <v>830</v>
      </c>
      <c r="B15" s="155" t="s">
        <v>1819</v>
      </c>
      <c r="F15" s="155" t="s">
        <v>820</v>
      </c>
      <c r="G15" s="155" t="s">
        <v>841</v>
      </c>
      <c r="H15" s="155" t="s">
        <v>842</v>
      </c>
    </row>
    <row r="16" spans="1:8">
      <c r="A16" s="150" t="s">
        <v>833</v>
      </c>
      <c r="B16" s="150" t="s">
        <v>1820</v>
      </c>
      <c r="F16" s="155" t="s">
        <v>820</v>
      </c>
      <c r="G16" s="155" t="s">
        <v>841</v>
      </c>
      <c r="H16" s="155" t="s">
        <v>844</v>
      </c>
    </row>
    <row r="17" spans="1:8">
      <c r="A17" s="155" t="s">
        <v>835</v>
      </c>
      <c r="B17" s="155" t="s">
        <v>1821</v>
      </c>
      <c r="F17" s="155" t="s">
        <v>820</v>
      </c>
      <c r="G17" s="155" t="s">
        <v>846</v>
      </c>
      <c r="H17" s="155" t="s">
        <v>847</v>
      </c>
    </row>
    <row r="18" spans="1:8">
      <c r="A18" s="155" t="s">
        <v>838</v>
      </c>
      <c r="B18" s="155" t="s">
        <v>1822</v>
      </c>
      <c r="F18" s="155" t="s">
        <v>820</v>
      </c>
      <c r="G18" s="155" t="s">
        <v>846</v>
      </c>
      <c r="H18" s="155" t="s">
        <v>849</v>
      </c>
    </row>
    <row r="19" spans="1:8">
      <c r="A19" s="155" t="s">
        <v>840</v>
      </c>
      <c r="B19" s="155" t="s">
        <v>1779</v>
      </c>
      <c r="F19" s="155" t="s">
        <v>820</v>
      </c>
      <c r="G19" s="155" t="s">
        <v>851</v>
      </c>
      <c r="H19" s="155" t="s">
        <v>852</v>
      </c>
    </row>
    <row r="20" spans="1:8">
      <c r="A20" s="155" t="s">
        <v>845</v>
      </c>
      <c r="B20" s="155" t="s">
        <v>1823</v>
      </c>
      <c r="F20" s="155" t="s">
        <v>820</v>
      </c>
      <c r="G20" s="155" t="s">
        <v>851</v>
      </c>
      <c r="H20" s="155" t="s">
        <v>854</v>
      </c>
    </row>
    <row r="21" spans="1:8">
      <c r="A21" s="155" t="s">
        <v>853</v>
      </c>
      <c r="B21" s="155" t="s">
        <v>1824</v>
      </c>
      <c r="F21" s="155" t="s">
        <v>820</v>
      </c>
      <c r="G21" s="155" t="s">
        <v>855</v>
      </c>
      <c r="H21" s="155" t="s">
        <v>856</v>
      </c>
    </row>
    <row r="22" spans="1:8">
      <c r="A22" s="155" t="s">
        <v>848</v>
      </c>
      <c r="B22" s="155" t="s">
        <v>1780</v>
      </c>
      <c r="F22" s="155" t="s">
        <v>857</v>
      </c>
      <c r="G22" s="155" t="s">
        <v>858</v>
      </c>
      <c r="H22" s="155" t="s">
        <v>859</v>
      </c>
    </row>
    <row r="23" spans="1:8">
      <c r="A23" s="155" t="s">
        <v>850</v>
      </c>
      <c r="B23" s="155" t="s">
        <v>1780</v>
      </c>
      <c r="F23" s="155" t="s">
        <v>857</v>
      </c>
      <c r="G23" s="155" t="s">
        <v>858</v>
      </c>
      <c r="H23" s="155" t="s">
        <v>861</v>
      </c>
    </row>
    <row r="24" spans="1:8">
      <c r="A24" s="155" t="s">
        <v>848</v>
      </c>
      <c r="B24" s="155" t="s">
        <v>1781</v>
      </c>
      <c r="F24" s="155" t="s">
        <v>857</v>
      </c>
      <c r="G24" s="155" t="s">
        <v>863</v>
      </c>
      <c r="H24" s="155" t="s">
        <v>864</v>
      </c>
    </row>
    <row r="25" spans="1:8">
      <c r="A25" s="155" t="s">
        <v>850</v>
      </c>
      <c r="B25" s="155" t="s">
        <v>1782</v>
      </c>
      <c r="F25" s="155" t="s">
        <v>857</v>
      </c>
      <c r="G25" s="155" t="s">
        <v>863</v>
      </c>
      <c r="H25" s="155" t="s">
        <v>866</v>
      </c>
    </row>
    <row r="26" spans="1:8">
      <c r="A26" s="155" t="s">
        <v>860</v>
      </c>
      <c r="B26" s="155" t="s">
        <v>1783</v>
      </c>
      <c r="F26" s="155" t="s">
        <v>868</v>
      </c>
      <c r="G26" s="155" t="s">
        <v>869</v>
      </c>
      <c r="H26" s="155" t="s">
        <v>870</v>
      </c>
    </row>
    <row r="27" spans="1:8">
      <c r="A27" s="155" t="s">
        <v>862</v>
      </c>
      <c r="B27" s="155" t="s">
        <v>1784</v>
      </c>
      <c r="F27" s="155" t="s">
        <v>868</v>
      </c>
      <c r="G27" s="155" t="s">
        <v>869</v>
      </c>
      <c r="H27" s="155" t="s">
        <v>872</v>
      </c>
    </row>
    <row r="28" spans="1:8">
      <c r="A28" s="155" t="s">
        <v>865</v>
      </c>
      <c r="B28" s="155" t="s">
        <v>1785</v>
      </c>
      <c r="F28" s="155" t="s">
        <v>868</v>
      </c>
      <c r="G28" s="155" t="s">
        <v>874</v>
      </c>
      <c r="H28" s="155" t="s">
        <v>875</v>
      </c>
    </row>
    <row r="29" spans="1:8">
      <c r="A29" s="155" t="s">
        <v>867</v>
      </c>
      <c r="B29" s="155" t="s">
        <v>1786</v>
      </c>
      <c r="F29" s="155" t="s">
        <v>868</v>
      </c>
      <c r="G29" s="155" t="s">
        <v>874</v>
      </c>
      <c r="H29" s="155" t="s">
        <v>877</v>
      </c>
    </row>
    <row r="30" spans="1:8">
      <c r="A30" s="155" t="s">
        <v>871</v>
      </c>
      <c r="B30" s="155" t="s">
        <v>1787</v>
      </c>
      <c r="F30" s="155" t="s">
        <v>868</v>
      </c>
      <c r="G30" s="155" t="s">
        <v>879</v>
      </c>
      <c r="H30" s="155" t="s">
        <v>880</v>
      </c>
    </row>
    <row r="31" spans="1:8">
      <c r="A31" s="155" t="s">
        <v>873</v>
      </c>
      <c r="B31" s="155" t="s">
        <v>1788</v>
      </c>
      <c r="F31" s="155" t="s">
        <v>868</v>
      </c>
      <c r="G31" s="155" t="s">
        <v>879</v>
      </c>
      <c r="H31" s="155" t="s">
        <v>882</v>
      </c>
    </row>
    <row r="32" spans="1:8">
      <c r="A32" s="155" t="s">
        <v>881</v>
      </c>
      <c r="B32" s="155" t="s">
        <v>1825</v>
      </c>
      <c r="F32" s="155" t="s">
        <v>868</v>
      </c>
      <c r="G32" s="155" t="s">
        <v>884</v>
      </c>
      <c r="H32" s="155" t="s">
        <v>885</v>
      </c>
    </row>
    <row r="33" spans="1:8">
      <c r="A33" s="155" t="s">
        <v>876</v>
      </c>
      <c r="B33" s="155" t="s">
        <v>1789</v>
      </c>
      <c r="F33" s="155" t="s">
        <v>868</v>
      </c>
      <c r="G33" s="155" t="s">
        <v>884</v>
      </c>
      <c r="H33" s="155" t="s">
        <v>887</v>
      </c>
    </row>
    <row r="34" spans="1:8">
      <c r="A34" s="155" t="s">
        <v>878</v>
      </c>
      <c r="B34" s="155" t="s">
        <v>1790</v>
      </c>
      <c r="F34" s="155" t="s">
        <v>868</v>
      </c>
      <c r="G34" s="155" t="s">
        <v>889</v>
      </c>
      <c r="H34" s="155" t="s">
        <v>890</v>
      </c>
    </row>
    <row r="35" spans="1:8">
      <c r="A35" s="155" t="s">
        <v>886</v>
      </c>
      <c r="B35" s="155" t="s">
        <v>1791</v>
      </c>
      <c r="F35" s="155" t="s">
        <v>868</v>
      </c>
      <c r="G35" s="155" t="s">
        <v>889</v>
      </c>
      <c r="H35" s="155" t="s">
        <v>892</v>
      </c>
    </row>
    <row r="36" spans="1:8">
      <c r="A36" s="155" t="s">
        <v>883</v>
      </c>
      <c r="B36" s="155" t="s">
        <v>1791</v>
      </c>
    </row>
    <row r="37" spans="1:8">
      <c r="A37" s="155" t="s">
        <v>888</v>
      </c>
      <c r="B37" s="155" t="s">
        <v>1792</v>
      </c>
    </row>
    <row r="38" spans="1:8">
      <c r="A38" s="155" t="s">
        <v>891</v>
      </c>
      <c r="B38" s="155" t="s">
        <v>1792</v>
      </c>
    </row>
    <row r="39" spans="1:8">
      <c r="A39" s="155" t="s">
        <v>893</v>
      </c>
      <c r="B39" s="155" t="s">
        <v>1793</v>
      </c>
    </row>
    <row r="40" spans="1:8">
      <c r="A40" s="155" t="s">
        <v>894</v>
      </c>
      <c r="B40" s="155" t="s">
        <v>1794</v>
      </c>
    </row>
    <row r="41" spans="1:8">
      <c r="A41" s="155" t="s">
        <v>895</v>
      </c>
      <c r="B41" s="155" t="s">
        <v>1795</v>
      </c>
    </row>
    <row r="42" spans="1:8">
      <c r="A42" s="155" t="s">
        <v>896</v>
      </c>
      <c r="B42" s="155" t="s">
        <v>1796</v>
      </c>
    </row>
    <row r="43" spans="1:8">
      <c r="A43" s="155" t="s">
        <v>897</v>
      </c>
      <c r="B43" s="155" t="s">
        <v>1797</v>
      </c>
    </row>
    <row r="44" spans="1:8">
      <c r="A44" s="155" t="s">
        <v>900</v>
      </c>
      <c r="B44" s="155" t="s">
        <v>1826</v>
      </c>
    </row>
    <row r="45" spans="1:8">
      <c r="A45" s="155" t="s">
        <v>898</v>
      </c>
      <c r="B45" s="155" t="s">
        <v>1798</v>
      </c>
    </row>
    <row r="46" spans="1:8">
      <c r="A46" s="155" t="s">
        <v>899</v>
      </c>
      <c r="B46" s="155" t="s">
        <v>1799</v>
      </c>
    </row>
    <row r="47" spans="1:8">
      <c r="A47" s="155" t="s">
        <v>901</v>
      </c>
      <c r="B47" s="155" t="s">
        <v>1800</v>
      </c>
    </row>
    <row r="48" spans="1:8">
      <c r="A48" s="155" t="s">
        <v>2391</v>
      </c>
      <c r="B48" s="155" t="s">
        <v>1801</v>
      </c>
    </row>
    <row r="49" spans="1:2">
      <c r="A49" s="155" t="s">
        <v>902</v>
      </c>
      <c r="B49" s="155" t="s">
        <v>1802</v>
      </c>
    </row>
    <row r="50" spans="1:2">
      <c r="A50" s="155" t="s">
        <v>903</v>
      </c>
      <c r="B50" s="155" t="s">
        <v>1803</v>
      </c>
    </row>
    <row r="51" spans="1:2">
      <c r="A51" s="155" t="s">
        <v>904</v>
      </c>
      <c r="B51" s="155" t="s">
        <v>1804</v>
      </c>
    </row>
    <row r="52" spans="1:2">
      <c r="A52" s="155" t="s">
        <v>908</v>
      </c>
      <c r="B52" s="155" t="s">
        <v>1827</v>
      </c>
    </row>
    <row r="53" spans="1:2">
      <c r="A53" s="155" t="s">
        <v>905</v>
      </c>
      <c r="B53" s="155" t="s">
        <v>1828</v>
      </c>
    </row>
    <row r="54" spans="1:2">
      <c r="A54" s="155" t="s">
        <v>906</v>
      </c>
      <c r="B54" s="155" t="s">
        <v>1829</v>
      </c>
    </row>
    <row r="55" spans="1:2">
      <c r="A55" s="155" t="s">
        <v>907</v>
      </c>
      <c r="B55" s="155" t="s">
        <v>2392</v>
      </c>
    </row>
    <row r="56" spans="1:2">
      <c r="A56" s="155" t="s">
        <v>2393</v>
      </c>
      <c r="B56" s="155" t="s">
        <v>1805</v>
      </c>
    </row>
    <row r="57" spans="1:2">
      <c r="A57" s="155" t="s">
        <v>909</v>
      </c>
      <c r="B57" s="155" t="s">
        <v>1806</v>
      </c>
    </row>
    <row r="58" spans="1:2">
      <c r="A58" s="155" t="s">
        <v>910</v>
      </c>
      <c r="B58" s="155" t="s">
        <v>1807</v>
      </c>
    </row>
    <row r="59" spans="1:2">
      <c r="A59" s="155" t="s">
        <v>911</v>
      </c>
      <c r="B59" s="155" t="s">
        <v>1830</v>
      </c>
    </row>
    <row r="60" spans="1:2">
      <c r="A60" s="155" t="s">
        <v>912</v>
      </c>
      <c r="B60" s="155" t="s">
        <v>1831</v>
      </c>
    </row>
    <row r="61" spans="1:2">
      <c r="A61" s="155" t="s">
        <v>913</v>
      </c>
      <c r="B61" s="155" t="s">
        <v>1808</v>
      </c>
    </row>
    <row r="62" spans="1:2">
      <c r="A62" s="155" t="s">
        <v>919</v>
      </c>
      <c r="B62" s="155" t="s">
        <v>1832</v>
      </c>
    </row>
    <row r="63" spans="1:2">
      <c r="A63" s="155" t="s">
        <v>914</v>
      </c>
      <c r="B63" s="155" t="s">
        <v>2394</v>
      </c>
    </row>
    <row r="64" spans="1:2">
      <c r="A64" s="155" t="s">
        <v>2395</v>
      </c>
      <c r="B64" s="155" t="s">
        <v>1809</v>
      </c>
    </row>
    <row r="65" spans="1:2">
      <c r="A65" s="155" t="s">
        <v>2396</v>
      </c>
      <c r="B65" s="155" t="s">
        <v>1810</v>
      </c>
    </row>
    <row r="66" spans="1:2">
      <c r="A66" s="155" t="s">
        <v>2397</v>
      </c>
      <c r="B66" s="155" t="s">
        <v>2398</v>
      </c>
    </row>
    <row r="67" spans="1:2">
      <c r="A67" s="155" t="s">
        <v>2399</v>
      </c>
      <c r="B67" s="155" t="s">
        <v>1833</v>
      </c>
    </row>
    <row r="68" spans="1:2">
      <c r="A68" s="155" t="s">
        <v>2400</v>
      </c>
      <c r="B68" s="155" t="s">
        <v>1834</v>
      </c>
    </row>
    <row r="69" spans="1:2">
      <c r="A69" s="155" t="s">
        <v>915</v>
      </c>
      <c r="B69" s="155" t="s">
        <v>2401</v>
      </c>
    </row>
    <row r="70" spans="1:2">
      <c r="A70" s="155" t="s">
        <v>916</v>
      </c>
      <c r="B70" s="155" t="s">
        <v>1835</v>
      </c>
    </row>
    <row r="71" spans="1:2">
      <c r="A71" s="155" t="s">
        <v>917</v>
      </c>
      <c r="B71" s="155" t="s">
        <v>1835</v>
      </c>
    </row>
    <row r="72" spans="1:2">
      <c r="A72" s="155" t="s">
        <v>918</v>
      </c>
      <c r="B72" s="155" t="s">
        <v>1835</v>
      </c>
    </row>
    <row r="73" spans="1:2">
      <c r="A73" s="155" t="s">
        <v>920</v>
      </c>
      <c r="B73" s="155" t="s">
        <v>2402</v>
      </c>
    </row>
    <row r="74" spans="1:2">
      <c r="A74" s="155" t="s">
        <v>921</v>
      </c>
      <c r="B74" s="155" t="s">
        <v>2402</v>
      </c>
    </row>
    <row r="75" spans="1:2">
      <c r="A75" s="155" t="s">
        <v>922</v>
      </c>
      <c r="B75" s="155" t="s">
        <v>2402</v>
      </c>
    </row>
    <row r="76" spans="1:2">
      <c r="A76" s="155" t="s">
        <v>932</v>
      </c>
      <c r="B76" s="155" t="s">
        <v>1836</v>
      </c>
    </row>
    <row r="77" spans="1:2">
      <c r="A77" s="155" t="s">
        <v>924</v>
      </c>
      <c r="B77" s="155" t="s">
        <v>1837</v>
      </c>
    </row>
    <row r="78" spans="1:2">
      <c r="A78" s="155" t="s">
        <v>923</v>
      </c>
      <c r="B78" s="155" t="s">
        <v>1837</v>
      </c>
    </row>
    <row r="79" spans="1:2">
      <c r="A79" s="155" t="s">
        <v>926</v>
      </c>
      <c r="B79" s="155" t="s">
        <v>1838</v>
      </c>
    </row>
    <row r="80" spans="1:2">
      <c r="A80" s="155" t="s">
        <v>925</v>
      </c>
      <c r="B80" s="155" t="s">
        <v>1838</v>
      </c>
    </row>
    <row r="81" spans="1:2">
      <c r="A81" s="155" t="s">
        <v>928</v>
      </c>
      <c r="B81" s="155" t="s">
        <v>2308</v>
      </c>
    </row>
    <row r="82" spans="1:2">
      <c r="A82" s="155" t="s">
        <v>927</v>
      </c>
      <c r="B82" s="155" t="s">
        <v>2308</v>
      </c>
    </row>
    <row r="83" spans="1:2">
      <c r="A83" s="155" t="s">
        <v>929</v>
      </c>
      <c r="B83" s="155" t="s">
        <v>2403</v>
      </c>
    </row>
    <row r="84" spans="1:2">
      <c r="A84" s="155" t="s">
        <v>930</v>
      </c>
      <c r="B84" s="155" t="s">
        <v>2404</v>
      </c>
    </row>
    <row r="85" spans="1:2">
      <c r="A85" s="155" t="s">
        <v>931</v>
      </c>
      <c r="B85" s="155" t="s">
        <v>2405</v>
      </c>
    </row>
    <row r="86" spans="1:2">
      <c r="A86" s="155" t="s">
        <v>936</v>
      </c>
      <c r="B86" s="155" t="s">
        <v>1839</v>
      </c>
    </row>
    <row r="87" spans="1:2">
      <c r="A87" s="155" t="s">
        <v>933</v>
      </c>
      <c r="B87" s="155" t="s">
        <v>2406</v>
      </c>
    </row>
    <row r="88" spans="1:2">
      <c r="A88" s="155" t="s">
        <v>934</v>
      </c>
      <c r="B88" s="155" t="s">
        <v>2407</v>
      </c>
    </row>
    <row r="89" spans="1:2">
      <c r="A89" s="155" t="s">
        <v>935</v>
      </c>
      <c r="B89" s="155" t="s">
        <v>2408</v>
      </c>
    </row>
    <row r="90" spans="1:2">
      <c r="A90" s="155" t="s">
        <v>939</v>
      </c>
      <c r="B90" s="155" t="s">
        <v>1840</v>
      </c>
    </row>
    <row r="91" spans="1:2">
      <c r="A91" s="155" t="s">
        <v>937</v>
      </c>
      <c r="B91" s="155" t="s">
        <v>1840</v>
      </c>
    </row>
    <row r="92" spans="1:2">
      <c r="A92" s="155" t="s">
        <v>938</v>
      </c>
      <c r="B92" s="155" t="s">
        <v>1840</v>
      </c>
    </row>
    <row r="93" spans="1:2">
      <c r="A93" s="155" t="s">
        <v>940</v>
      </c>
      <c r="B93" s="155" t="s">
        <v>1841</v>
      </c>
    </row>
    <row r="94" spans="1:2">
      <c r="A94" s="155" t="s">
        <v>941</v>
      </c>
      <c r="B94" s="155" t="s">
        <v>1841</v>
      </c>
    </row>
    <row r="95" spans="1:2">
      <c r="A95" s="155" t="s">
        <v>942</v>
      </c>
      <c r="B95" s="155" t="s">
        <v>1841</v>
      </c>
    </row>
    <row r="96" spans="1:2">
      <c r="A96" s="155" t="s">
        <v>945</v>
      </c>
      <c r="B96" s="155" t="s">
        <v>1841</v>
      </c>
    </row>
    <row r="97" spans="1:2">
      <c r="A97" s="155" t="s">
        <v>943</v>
      </c>
      <c r="B97" s="155" t="s">
        <v>1841</v>
      </c>
    </row>
    <row r="98" spans="1:2">
      <c r="A98" s="155" t="s">
        <v>944</v>
      </c>
      <c r="B98" s="155" t="s">
        <v>1841</v>
      </c>
    </row>
    <row r="99" spans="1:2">
      <c r="A99" s="155" t="s">
        <v>946</v>
      </c>
      <c r="B99" s="155" t="s">
        <v>1842</v>
      </c>
    </row>
    <row r="100" spans="1:2">
      <c r="A100" s="155" t="s">
        <v>947</v>
      </c>
      <c r="B100" s="155" t="s">
        <v>1842</v>
      </c>
    </row>
    <row r="101" spans="1:2">
      <c r="A101" s="155" t="s">
        <v>948</v>
      </c>
      <c r="B101" s="155" t="s">
        <v>1842</v>
      </c>
    </row>
    <row r="102" spans="1:2">
      <c r="A102" s="155" t="s">
        <v>949</v>
      </c>
      <c r="B102" s="155" t="s">
        <v>1842</v>
      </c>
    </row>
    <row r="103" spans="1:2">
      <c r="A103" s="155" t="s">
        <v>950</v>
      </c>
      <c r="B103" s="155" t="s">
        <v>1842</v>
      </c>
    </row>
    <row r="104" spans="1:2">
      <c r="A104" s="155" t="s">
        <v>957</v>
      </c>
      <c r="B104" s="155" t="s">
        <v>1843</v>
      </c>
    </row>
    <row r="105" spans="1:2">
      <c r="A105" s="155" t="s">
        <v>951</v>
      </c>
      <c r="B105" s="155" t="s">
        <v>1843</v>
      </c>
    </row>
    <row r="106" spans="1:2">
      <c r="A106" s="155" t="s">
        <v>952</v>
      </c>
      <c r="B106" s="155" t="s">
        <v>1843</v>
      </c>
    </row>
    <row r="107" spans="1:2">
      <c r="A107" s="155" t="s">
        <v>958</v>
      </c>
      <c r="B107" s="155" t="s">
        <v>1843</v>
      </c>
    </row>
    <row r="108" spans="1:2">
      <c r="A108" s="155" t="s">
        <v>953</v>
      </c>
      <c r="B108" s="155" t="s">
        <v>1843</v>
      </c>
    </row>
    <row r="109" spans="1:2">
      <c r="A109" s="155" t="s">
        <v>954</v>
      </c>
      <c r="B109" s="155" t="s">
        <v>1843</v>
      </c>
    </row>
    <row r="110" spans="1:2">
      <c r="A110" s="155" t="s">
        <v>955</v>
      </c>
      <c r="B110" s="155" t="s">
        <v>1843</v>
      </c>
    </row>
    <row r="111" spans="1:2">
      <c r="A111" s="155" t="s">
        <v>956</v>
      </c>
      <c r="B111" s="155" t="s">
        <v>1843</v>
      </c>
    </row>
    <row r="112" spans="1:2">
      <c r="A112" s="155" t="s">
        <v>959</v>
      </c>
      <c r="B112" s="155" t="s">
        <v>1880</v>
      </c>
    </row>
    <row r="113" spans="1:2">
      <c r="A113" s="155" t="s">
        <v>963</v>
      </c>
      <c r="B113" s="155" t="s">
        <v>1844</v>
      </c>
    </row>
    <row r="114" spans="1:2">
      <c r="A114" s="155" t="s">
        <v>960</v>
      </c>
      <c r="B114" s="155" t="s">
        <v>1844</v>
      </c>
    </row>
    <row r="115" spans="1:2">
      <c r="A115" s="155" t="s">
        <v>961</v>
      </c>
      <c r="B115" s="155" t="s">
        <v>1844</v>
      </c>
    </row>
    <row r="116" spans="1:2">
      <c r="A116" s="155" t="s">
        <v>962</v>
      </c>
      <c r="B116" s="155" t="s">
        <v>1844</v>
      </c>
    </row>
    <row r="117" spans="1:2">
      <c r="A117" s="155" t="s">
        <v>2309</v>
      </c>
      <c r="B117" s="155" t="s">
        <v>1845</v>
      </c>
    </row>
    <row r="118" spans="1:2">
      <c r="A118" s="155" t="s">
        <v>2343</v>
      </c>
      <c r="B118" s="155" t="s">
        <v>1845</v>
      </c>
    </row>
    <row r="119" spans="1:2">
      <c r="A119" s="155" t="s">
        <v>964</v>
      </c>
      <c r="B119" s="155" t="s">
        <v>1846</v>
      </c>
    </row>
    <row r="120" spans="1:2">
      <c r="A120" s="155" t="s">
        <v>965</v>
      </c>
      <c r="B120" s="155" t="s">
        <v>1846</v>
      </c>
    </row>
    <row r="121" spans="1:2">
      <c r="A121" s="155" t="s">
        <v>966</v>
      </c>
      <c r="B121" s="155" t="s">
        <v>1846</v>
      </c>
    </row>
    <row r="122" spans="1:2">
      <c r="A122" s="155" t="s">
        <v>967</v>
      </c>
      <c r="B122" s="155" t="s">
        <v>1846</v>
      </c>
    </row>
    <row r="123" spans="1:2">
      <c r="A123" s="155" t="s">
        <v>972</v>
      </c>
      <c r="B123" s="155" t="s">
        <v>1881</v>
      </c>
    </row>
    <row r="124" spans="1:2">
      <c r="A124" s="155" t="s">
        <v>968</v>
      </c>
      <c r="B124" s="155" t="s">
        <v>1881</v>
      </c>
    </row>
    <row r="125" spans="1:2">
      <c r="A125" s="155" t="s">
        <v>969</v>
      </c>
      <c r="B125" s="155" t="s">
        <v>1881</v>
      </c>
    </row>
    <row r="126" spans="1:2">
      <c r="A126" s="155" t="s">
        <v>973</v>
      </c>
      <c r="B126" s="155" t="s">
        <v>1881</v>
      </c>
    </row>
    <row r="127" spans="1:2">
      <c r="A127" s="155" t="s">
        <v>970</v>
      </c>
      <c r="B127" s="155" t="s">
        <v>1881</v>
      </c>
    </row>
    <row r="128" spans="1:2">
      <c r="A128" s="155" t="s">
        <v>971</v>
      </c>
      <c r="B128" s="155" t="s">
        <v>1881</v>
      </c>
    </row>
    <row r="129" spans="1:2">
      <c r="A129" s="155" t="s">
        <v>974</v>
      </c>
      <c r="B129" s="155" t="s">
        <v>1882</v>
      </c>
    </row>
    <row r="130" spans="1:2">
      <c r="A130" s="155" t="s">
        <v>975</v>
      </c>
      <c r="B130" s="155" t="s">
        <v>1882</v>
      </c>
    </row>
    <row r="131" spans="1:2">
      <c r="A131" s="155" t="s">
        <v>2310</v>
      </c>
      <c r="B131" s="155" t="s">
        <v>1847</v>
      </c>
    </row>
    <row r="132" spans="1:2">
      <c r="A132" s="155" t="s">
        <v>2344</v>
      </c>
      <c r="B132" s="155" t="s">
        <v>1847</v>
      </c>
    </row>
    <row r="133" spans="1:2">
      <c r="A133" s="155" t="s">
        <v>976</v>
      </c>
      <c r="B133" s="155" t="s">
        <v>1883</v>
      </c>
    </row>
    <row r="134" spans="1:2">
      <c r="A134" s="155" t="s">
        <v>977</v>
      </c>
      <c r="B134" s="155" t="s">
        <v>1884</v>
      </c>
    </row>
    <row r="135" spans="1:2">
      <c r="A135" s="155" t="s">
        <v>979</v>
      </c>
      <c r="B135" s="155" t="s">
        <v>1884</v>
      </c>
    </row>
    <row r="136" spans="1:2">
      <c r="A136" s="155" t="s">
        <v>980</v>
      </c>
      <c r="B136" s="155" t="s">
        <v>1884</v>
      </c>
    </row>
    <row r="137" spans="1:2">
      <c r="A137" s="155" t="s">
        <v>978</v>
      </c>
      <c r="B137" s="155" t="s">
        <v>1884</v>
      </c>
    </row>
    <row r="138" spans="1:2">
      <c r="A138" s="155" t="s">
        <v>981</v>
      </c>
      <c r="B138" s="155" t="s">
        <v>1884</v>
      </c>
    </row>
    <row r="139" spans="1:2">
      <c r="A139" s="155" t="s">
        <v>982</v>
      </c>
      <c r="B139" s="155" t="s">
        <v>1884</v>
      </c>
    </row>
    <row r="140" spans="1:2">
      <c r="A140" s="155" t="s">
        <v>983</v>
      </c>
      <c r="B140" s="155" t="s">
        <v>1848</v>
      </c>
    </row>
    <row r="141" spans="1:2">
      <c r="A141" s="155" t="s">
        <v>984</v>
      </c>
      <c r="B141" s="155" t="s">
        <v>1848</v>
      </c>
    </row>
    <row r="142" spans="1:2">
      <c r="A142" s="155" t="s">
        <v>985</v>
      </c>
      <c r="B142" s="155" t="s">
        <v>1885</v>
      </c>
    </row>
    <row r="143" spans="1:2">
      <c r="A143" s="155" t="s">
        <v>986</v>
      </c>
      <c r="B143" s="155" t="s">
        <v>1885</v>
      </c>
    </row>
    <row r="144" spans="1:2">
      <c r="A144" s="155" t="s">
        <v>991</v>
      </c>
      <c r="B144" s="155" t="s">
        <v>1886</v>
      </c>
    </row>
    <row r="145" spans="1:2">
      <c r="A145" s="155" t="s">
        <v>987</v>
      </c>
      <c r="B145" s="155" t="s">
        <v>1886</v>
      </c>
    </row>
    <row r="146" spans="1:2">
      <c r="A146" s="155" t="s">
        <v>988</v>
      </c>
      <c r="B146" s="155" t="s">
        <v>1886</v>
      </c>
    </row>
    <row r="147" spans="1:2">
      <c r="A147" s="155" t="s">
        <v>992</v>
      </c>
      <c r="B147" s="155" t="s">
        <v>1886</v>
      </c>
    </row>
    <row r="148" spans="1:2">
      <c r="A148" s="155" t="s">
        <v>989</v>
      </c>
      <c r="B148" s="155" t="s">
        <v>1886</v>
      </c>
    </row>
    <row r="149" spans="1:2">
      <c r="A149" s="155" t="s">
        <v>990</v>
      </c>
      <c r="B149" s="155" t="s">
        <v>1886</v>
      </c>
    </row>
    <row r="150" spans="1:2">
      <c r="A150" s="155" t="s">
        <v>993</v>
      </c>
      <c r="B150" s="155" t="s">
        <v>2311</v>
      </c>
    </row>
    <row r="151" spans="1:2">
      <c r="A151" s="155" t="s">
        <v>994</v>
      </c>
      <c r="B151" s="155" t="s">
        <v>2311</v>
      </c>
    </row>
    <row r="152" spans="1:2">
      <c r="A152" s="155" t="s">
        <v>995</v>
      </c>
      <c r="B152" s="155" t="s">
        <v>2312</v>
      </c>
    </row>
    <row r="153" spans="1:2">
      <c r="A153" s="155" t="s">
        <v>996</v>
      </c>
      <c r="B153" s="155" t="s">
        <v>2312</v>
      </c>
    </row>
    <row r="154" spans="1:2">
      <c r="A154" s="155" t="s">
        <v>997</v>
      </c>
      <c r="B154" s="155" t="s">
        <v>2313</v>
      </c>
    </row>
    <row r="155" spans="1:2">
      <c r="A155" s="155" t="s">
        <v>1156</v>
      </c>
      <c r="B155" s="155" t="s">
        <v>2313</v>
      </c>
    </row>
    <row r="156" spans="1:2">
      <c r="A156" s="155" t="s">
        <v>1158</v>
      </c>
      <c r="B156" s="155" t="s">
        <v>2313</v>
      </c>
    </row>
    <row r="157" spans="1:2">
      <c r="A157" s="155" t="s">
        <v>1160</v>
      </c>
      <c r="B157" s="155" t="s">
        <v>2313</v>
      </c>
    </row>
    <row r="158" spans="1:2">
      <c r="A158" s="155" t="s">
        <v>998</v>
      </c>
      <c r="B158" s="155" t="s">
        <v>1849</v>
      </c>
    </row>
    <row r="159" spans="1:2">
      <c r="A159" s="155" t="s">
        <v>999</v>
      </c>
      <c r="B159" s="155" t="s">
        <v>1849</v>
      </c>
    </row>
    <row r="160" spans="1:2">
      <c r="A160" s="155" t="s">
        <v>2309</v>
      </c>
      <c r="B160" s="155" t="s">
        <v>1849</v>
      </c>
    </row>
    <row r="161" spans="1:2">
      <c r="A161" s="155" t="s">
        <v>2343</v>
      </c>
      <c r="B161" s="155" t="s">
        <v>1849</v>
      </c>
    </row>
    <row r="162" spans="1:2">
      <c r="A162" s="155" t="s">
        <v>1159</v>
      </c>
      <c r="B162" s="155" t="s">
        <v>1887</v>
      </c>
    </row>
    <row r="163" spans="1:2">
      <c r="A163" s="155" t="s">
        <v>1161</v>
      </c>
      <c r="B163" s="155" t="s">
        <v>1887</v>
      </c>
    </row>
    <row r="164" spans="1:2">
      <c r="A164" s="155" t="s">
        <v>1001</v>
      </c>
      <c r="B164" s="155" t="s">
        <v>1888</v>
      </c>
    </row>
    <row r="165" spans="1:2">
      <c r="A165" s="155" t="s">
        <v>1000</v>
      </c>
      <c r="B165" s="155" t="s">
        <v>1888</v>
      </c>
    </row>
    <row r="166" spans="1:2">
      <c r="A166" s="155" t="s">
        <v>1002</v>
      </c>
      <c r="B166" s="155" t="s">
        <v>1889</v>
      </c>
    </row>
    <row r="167" spans="1:2">
      <c r="A167" s="155" t="s">
        <v>1003</v>
      </c>
      <c r="B167" s="155" t="s">
        <v>1889</v>
      </c>
    </row>
    <row r="168" spans="1:2">
      <c r="A168" s="155" t="s">
        <v>1004</v>
      </c>
      <c r="B168" s="155" t="s">
        <v>1850</v>
      </c>
    </row>
    <row r="169" spans="1:2">
      <c r="A169" s="155" t="s">
        <v>1005</v>
      </c>
      <c r="B169" s="155" t="s">
        <v>1850</v>
      </c>
    </row>
    <row r="170" spans="1:2">
      <c r="A170" s="155" t="s">
        <v>1006</v>
      </c>
      <c r="B170" s="155" t="s">
        <v>1851</v>
      </c>
    </row>
    <row r="171" spans="1:2">
      <c r="A171" s="155" t="s">
        <v>1007</v>
      </c>
      <c r="B171" s="155" t="s">
        <v>1851</v>
      </c>
    </row>
    <row r="172" spans="1:2">
      <c r="A172" s="155" t="s">
        <v>1008</v>
      </c>
      <c r="B172" s="155" t="s">
        <v>1851</v>
      </c>
    </row>
    <row r="173" spans="1:2">
      <c r="A173" s="155" t="s">
        <v>1009</v>
      </c>
      <c r="B173" s="155" t="s">
        <v>1851</v>
      </c>
    </row>
    <row r="174" spans="1:2">
      <c r="A174" s="155" t="s">
        <v>1010</v>
      </c>
      <c r="B174" s="155" t="s">
        <v>1890</v>
      </c>
    </row>
    <row r="175" spans="1:2">
      <c r="A175" s="155" t="s">
        <v>1011</v>
      </c>
      <c r="B175" s="155" t="s">
        <v>1890</v>
      </c>
    </row>
    <row r="176" spans="1:2">
      <c r="A176" s="155" t="s">
        <v>1013</v>
      </c>
      <c r="B176" s="155" t="s">
        <v>1852</v>
      </c>
    </row>
    <row r="177" spans="1:2">
      <c r="A177" s="155" t="s">
        <v>1012</v>
      </c>
      <c r="B177" s="155" t="s">
        <v>1852</v>
      </c>
    </row>
    <row r="178" spans="1:2">
      <c r="A178" s="155" t="s">
        <v>1014</v>
      </c>
      <c r="B178" s="155" t="s">
        <v>2314</v>
      </c>
    </row>
    <row r="179" spans="1:2">
      <c r="A179" s="155" t="s">
        <v>1015</v>
      </c>
      <c r="B179" s="155" t="s">
        <v>1891</v>
      </c>
    </row>
    <row r="180" spans="1:2">
      <c r="A180" s="155" t="s">
        <v>1016</v>
      </c>
      <c r="B180" s="155" t="s">
        <v>1891</v>
      </c>
    </row>
    <row r="181" spans="1:2">
      <c r="A181" s="155" t="s">
        <v>1017</v>
      </c>
      <c r="B181" s="155" t="s">
        <v>1892</v>
      </c>
    </row>
    <row r="182" spans="1:2">
      <c r="A182" s="155" t="s">
        <v>1018</v>
      </c>
      <c r="B182" s="155" t="s">
        <v>1893</v>
      </c>
    </row>
    <row r="183" spans="1:2">
      <c r="A183" s="155" t="s">
        <v>1019</v>
      </c>
      <c r="B183" s="155" t="s">
        <v>2315</v>
      </c>
    </row>
    <row r="184" spans="1:2">
      <c r="A184" s="155" t="s">
        <v>1020</v>
      </c>
      <c r="B184" s="155" t="s">
        <v>2316</v>
      </c>
    </row>
    <row r="185" spans="1:2">
      <c r="A185" s="155" t="s">
        <v>1021</v>
      </c>
      <c r="B185" s="155" t="s">
        <v>1853</v>
      </c>
    </row>
    <row r="186" spans="1:2">
      <c r="A186" s="155" t="s">
        <v>1022</v>
      </c>
      <c r="B186" s="155" t="s">
        <v>1853</v>
      </c>
    </row>
    <row r="187" spans="1:2">
      <c r="A187" s="155" t="s">
        <v>1023</v>
      </c>
      <c r="B187" s="155" t="s">
        <v>1853</v>
      </c>
    </row>
    <row r="188" spans="1:2">
      <c r="A188" s="155" t="s">
        <v>1024</v>
      </c>
      <c r="B188" s="155" t="s">
        <v>1853</v>
      </c>
    </row>
    <row r="189" spans="1:2">
      <c r="A189" s="155" t="s">
        <v>1025</v>
      </c>
      <c r="B189" s="155" t="s">
        <v>1853</v>
      </c>
    </row>
    <row r="190" spans="1:2">
      <c r="A190" s="155" t="s">
        <v>1026</v>
      </c>
      <c r="B190" s="155" t="s">
        <v>1853</v>
      </c>
    </row>
    <row r="191" spans="1:2">
      <c r="A191" s="155" t="s">
        <v>1027</v>
      </c>
      <c r="B191" s="155" t="s">
        <v>1854</v>
      </c>
    </row>
    <row r="192" spans="1:2">
      <c r="A192" s="155" t="s">
        <v>1028</v>
      </c>
      <c r="B192" s="155" t="s">
        <v>1854</v>
      </c>
    </row>
    <row r="193" spans="1:2">
      <c r="A193" s="155" t="s">
        <v>1029</v>
      </c>
      <c r="B193" s="155" t="s">
        <v>1854</v>
      </c>
    </row>
    <row r="194" spans="1:2">
      <c r="A194" s="155" t="s">
        <v>1030</v>
      </c>
      <c r="B194" s="155" t="s">
        <v>1854</v>
      </c>
    </row>
    <row r="195" spans="1:2">
      <c r="A195" s="155" t="s">
        <v>1031</v>
      </c>
      <c r="B195" s="155" t="s">
        <v>1855</v>
      </c>
    </row>
    <row r="196" spans="1:2">
      <c r="A196" s="155" t="s">
        <v>1032</v>
      </c>
      <c r="B196" s="155" t="s">
        <v>1855</v>
      </c>
    </row>
    <row r="197" spans="1:2">
      <c r="A197" s="155" t="s">
        <v>1033</v>
      </c>
      <c r="B197" s="155" t="s">
        <v>1855</v>
      </c>
    </row>
    <row r="198" spans="1:2">
      <c r="A198" s="155" t="s">
        <v>1034</v>
      </c>
      <c r="B198" s="155" t="s">
        <v>1855</v>
      </c>
    </row>
    <row r="199" spans="1:2">
      <c r="A199" s="155" t="s">
        <v>1035</v>
      </c>
      <c r="B199" s="155" t="s">
        <v>1856</v>
      </c>
    </row>
    <row r="200" spans="1:2">
      <c r="A200" s="150" t="s">
        <v>1036</v>
      </c>
      <c r="B200" s="150" t="s">
        <v>1856</v>
      </c>
    </row>
    <row r="201" spans="1:2">
      <c r="A201" s="155" t="s">
        <v>1037</v>
      </c>
      <c r="B201" s="155" t="s">
        <v>1856</v>
      </c>
    </row>
    <row r="202" spans="1:2">
      <c r="A202" s="155" t="s">
        <v>1038</v>
      </c>
      <c r="B202" s="155" t="s">
        <v>1856</v>
      </c>
    </row>
    <row r="203" spans="1:2">
      <c r="A203" s="155" t="s">
        <v>1039</v>
      </c>
      <c r="B203" s="155" t="s">
        <v>1857</v>
      </c>
    </row>
    <row r="204" spans="1:2">
      <c r="A204" s="155" t="s">
        <v>1040</v>
      </c>
      <c r="B204" s="155" t="s">
        <v>1857</v>
      </c>
    </row>
    <row r="205" spans="1:2">
      <c r="A205" s="155" t="s">
        <v>1041</v>
      </c>
      <c r="B205" s="155" t="s">
        <v>1857</v>
      </c>
    </row>
    <row r="206" spans="1:2">
      <c r="A206" s="155" t="s">
        <v>1042</v>
      </c>
      <c r="B206" s="155" t="s">
        <v>1857</v>
      </c>
    </row>
    <row r="207" spans="1:2">
      <c r="A207" s="155" t="s">
        <v>1043</v>
      </c>
      <c r="B207" s="155" t="s">
        <v>1858</v>
      </c>
    </row>
    <row r="208" spans="1:2">
      <c r="A208" s="155" t="s">
        <v>1044</v>
      </c>
      <c r="B208" s="155" t="s">
        <v>1858</v>
      </c>
    </row>
    <row r="209" spans="1:2">
      <c r="A209" s="155" t="s">
        <v>1045</v>
      </c>
      <c r="B209" s="155" t="s">
        <v>1858</v>
      </c>
    </row>
    <row r="210" spans="1:2">
      <c r="A210" s="155" t="s">
        <v>1046</v>
      </c>
      <c r="B210" s="155" t="s">
        <v>1858</v>
      </c>
    </row>
    <row r="211" spans="1:2">
      <c r="A211" s="155" t="s">
        <v>1047</v>
      </c>
      <c r="B211" s="155" t="s">
        <v>1859</v>
      </c>
    </row>
    <row r="212" spans="1:2">
      <c r="A212" s="155" t="s">
        <v>1048</v>
      </c>
      <c r="B212" s="155" t="s">
        <v>1859</v>
      </c>
    </row>
    <row r="213" spans="1:2">
      <c r="A213" s="155" t="s">
        <v>1049</v>
      </c>
      <c r="B213" s="155" t="s">
        <v>1859</v>
      </c>
    </row>
    <row r="214" spans="1:2">
      <c r="A214" s="155" t="s">
        <v>1050</v>
      </c>
      <c r="B214" s="155" t="s">
        <v>1859</v>
      </c>
    </row>
    <row r="215" spans="1:2">
      <c r="A215" s="155" t="s">
        <v>1051</v>
      </c>
      <c r="B215" s="155" t="s">
        <v>1860</v>
      </c>
    </row>
    <row r="216" spans="1:2">
      <c r="A216" s="155" t="s">
        <v>1052</v>
      </c>
      <c r="B216" s="155" t="s">
        <v>1860</v>
      </c>
    </row>
    <row r="217" spans="1:2">
      <c r="A217" s="155" t="s">
        <v>1053</v>
      </c>
      <c r="B217" s="155" t="s">
        <v>1860</v>
      </c>
    </row>
    <row r="218" spans="1:2">
      <c r="A218" s="155" t="s">
        <v>1054</v>
      </c>
      <c r="B218" s="155" t="s">
        <v>1861</v>
      </c>
    </row>
    <row r="219" spans="1:2">
      <c r="A219" s="155" t="s">
        <v>1057</v>
      </c>
      <c r="B219" s="155" t="s">
        <v>1894</v>
      </c>
    </row>
    <row r="220" spans="1:2">
      <c r="A220" s="155" t="s">
        <v>1055</v>
      </c>
      <c r="B220" s="155" t="s">
        <v>1862</v>
      </c>
    </row>
    <row r="221" spans="1:2">
      <c r="A221" s="155" t="s">
        <v>1056</v>
      </c>
      <c r="B221" s="155" t="s">
        <v>1863</v>
      </c>
    </row>
    <row r="222" spans="1:2">
      <c r="A222" s="155" t="s">
        <v>1058</v>
      </c>
      <c r="B222" s="155" t="s">
        <v>1864</v>
      </c>
    </row>
    <row r="223" spans="1:2">
      <c r="A223" s="155" t="s">
        <v>1059</v>
      </c>
      <c r="B223" s="155" t="s">
        <v>1865</v>
      </c>
    </row>
    <row r="224" spans="1:2">
      <c r="A224" s="155" t="s">
        <v>1060</v>
      </c>
      <c r="B224" s="155" t="s">
        <v>1866</v>
      </c>
    </row>
    <row r="225" spans="1:2">
      <c r="A225" s="155" t="s">
        <v>1061</v>
      </c>
      <c r="B225" s="155" t="s">
        <v>1867</v>
      </c>
    </row>
    <row r="226" spans="1:2">
      <c r="A226" s="155" t="s">
        <v>1062</v>
      </c>
      <c r="B226" s="155" t="s">
        <v>1868</v>
      </c>
    </row>
    <row r="227" spans="1:2">
      <c r="A227" s="155" t="s">
        <v>1063</v>
      </c>
      <c r="B227" s="155" t="s">
        <v>2317</v>
      </c>
    </row>
    <row r="228" spans="1:2">
      <c r="A228" s="155" t="s">
        <v>1064</v>
      </c>
      <c r="B228" s="155" t="s">
        <v>2318</v>
      </c>
    </row>
    <row r="229" spans="1:2">
      <c r="A229" s="155" t="s">
        <v>1065</v>
      </c>
      <c r="B229" s="155" t="s">
        <v>1869</v>
      </c>
    </row>
    <row r="230" spans="1:2">
      <c r="A230" s="155" t="s">
        <v>1066</v>
      </c>
      <c r="B230" s="155" t="s">
        <v>1869</v>
      </c>
    </row>
    <row r="231" spans="1:2">
      <c r="A231" s="155" t="s">
        <v>1067</v>
      </c>
      <c r="B231" s="155" t="s">
        <v>1869</v>
      </c>
    </row>
    <row r="232" spans="1:2">
      <c r="A232" s="155" t="s">
        <v>1068</v>
      </c>
      <c r="B232" s="155" t="s">
        <v>1870</v>
      </c>
    </row>
    <row r="233" spans="1:2">
      <c r="A233" s="155" t="s">
        <v>1069</v>
      </c>
      <c r="B233" s="155" t="s">
        <v>1870</v>
      </c>
    </row>
    <row r="234" spans="1:2">
      <c r="A234" s="155" t="s">
        <v>1070</v>
      </c>
      <c r="B234" s="155" t="s">
        <v>1871</v>
      </c>
    </row>
    <row r="235" spans="1:2">
      <c r="A235" s="155" t="s">
        <v>2345</v>
      </c>
      <c r="B235" s="155" t="s">
        <v>1872</v>
      </c>
    </row>
    <row r="236" spans="1:2">
      <c r="A236" s="155" t="s">
        <v>1071</v>
      </c>
      <c r="B236" s="155" t="s">
        <v>1873</v>
      </c>
    </row>
    <row r="237" spans="1:2">
      <c r="A237" s="155" t="s">
        <v>1072</v>
      </c>
      <c r="B237" s="155" t="s">
        <v>1874</v>
      </c>
    </row>
    <row r="238" spans="1:2">
      <c r="A238" s="155" t="s">
        <v>1073</v>
      </c>
      <c r="B238" s="155" t="s">
        <v>1875</v>
      </c>
    </row>
    <row r="239" spans="1:2">
      <c r="A239" s="155" t="s">
        <v>1074</v>
      </c>
      <c r="B239" s="155" t="s">
        <v>1876</v>
      </c>
    </row>
    <row r="240" spans="1:2">
      <c r="A240" s="155" t="s">
        <v>1075</v>
      </c>
      <c r="B240" s="155" t="s">
        <v>1877</v>
      </c>
    </row>
    <row r="241" spans="1:2">
      <c r="A241" s="155" t="s">
        <v>1076</v>
      </c>
      <c r="B241" s="155" t="s">
        <v>1877</v>
      </c>
    </row>
    <row r="242" spans="1:2">
      <c r="A242" s="155" t="s">
        <v>1077</v>
      </c>
      <c r="B242" s="155" t="s">
        <v>1877</v>
      </c>
    </row>
    <row r="243" spans="1:2">
      <c r="A243" s="155" t="s">
        <v>1078</v>
      </c>
      <c r="B243" s="155" t="s">
        <v>1877</v>
      </c>
    </row>
    <row r="244" spans="1:2">
      <c r="A244" s="155" t="s">
        <v>1079</v>
      </c>
      <c r="B244" s="155" t="s">
        <v>1877</v>
      </c>
    </row>
    <row r="245" spans="1:2">
      <c r="A245" s="155" t="s">
        <v>1080</v>
      </c>
      <c r="B245" s="155" t="s">
        <v>1877</v>
      </c>
    </row>
    <row r="246" spans="1:2">
      <c r="A246" s="155" t="s">
        <v>1081</v>
      </c>
      <c r="B246" s="155" t="s">
        <v>1877</v>
      </c>
    </row>
    <row r="247" spans="1:2">
      <c r="A247" s="155" t="s">
        <v>1082</v>
      </c>
      <c r="B247" s="155" t="s">
        <v>1877</v>
      </c>
    </row>
    <row r="248" spans="1:2">
      <c r="A248" s="150" t="s">
        <v>1083</v>
      </c>
      <c r="B248" s="150" t="s">
        <v>1877</v>
      </c>
    </row>
    <row r="249" spans="1:2">
      <c r="A249" s="155" t="s">
        <v>1084</v>
      </c>
      <c r="B249" s="155" t="s">
        <v>1877</v>
      </c>
    </row>
    <row r="250" spans="1:2">
      <c r="A250" s="155" t="s">
        <v>1115</v>
      </c>
      <c r="B250" s="155" t="s">
        <v>1878</v>
      </c>
    </row>
    <row r="251" spans="1:2">
      <c r="A251" s="155" t="s">
        <v>1116</v>
      </c>
      <c r="B251" s="155" t="s">
        <v>1878</v>
      </c>
    </row>
    <row r="252" spans="1:2">
      <c r="A252" s="155" t="s">
        <v>1117</v>
      </c>
      <c r="B252" s="155" t="s">
        <v>1878</v>
      </c>
    </row>
    <row r="253" spans="1:2">
      <c r="A253" s="155" t="s">
        <v>1085</v>
      </c>
      <c r="B253" s="155" t="s">
        <v>2319</v>
      </c>
    </row>
    <row r="254" spans="1:2">
      <c r="A254" s="155" t="s">
        <v>1086</v>
      </c>
      <c r="B254" s="155" t="s">
        <v>2319</v>
      </c>
    </row>
    <row r="255" spans="1:2">
      <c r="A255" s="155" t="s">
        <v>1087</v>
      </c>
      <c r="B255" s="155" t="s">
        <v>2319</v>
      </c>
    </row>
    <row r="256" spans="1:2">
      <c r="A256" s="155" t="s">
        <v>1088</v>
      </c>
      <c r="B256" s="155" t="s">
        <v>2319</v>
      </c>
    </row>
    <row r="257" spans="1:2">
      <c r="A257" s="155" t="s">
        <v>1089</v>
      </c>
      <c r="B257" s="155" t="s">
        <v>2319</v>
      </c>
    </row>
    <row r="258" spans="1:2">
      <c r="A258" s="155" t="s">
        <v>1090</v>
      </c>
      <c r="B258" s="155" t="s">
        <v>2319</v>
      </c>
    </row>
    <row r="259" spans="1:2">
      <c r="A259" s="155" t="s">
        <v>1091</v>
      </c>
      <c r="B259" s="155" t="s">
        <v>2319</v>
      </c>
    </row>
    <row r="260" spans="1:2">
      <c r="A260" s="155" t="s">
        <v>1092</v>
      </c>
      <c r="B260" s="155" t="s">
        <v>2319</v>
      </c>
    </row>
    <row r="261" spans="1:2">
      <c r="A261" s="155" t="s">
        <v>1093</v>
      </c>
      <c r="B261" s="155" t="s">
        <v>2319</v>
      </c>
    </row>
    <row r="262" spans="1:2">
      <c r="A262" s="155" t="s">
        <v>1094</v>
      </c>
      <c r="B262" s="155" t="s">
        <v>2319</v>
      </c>
    </row>
    <row r="263" spans="1:2">
      <c r="A263" s="155" t="s">
        <v>1095</v>
      </c>
      <c r="B263" s="155" t="s">
        <v>1895</v>
      </c>
    </row>
    <row r="264" spans="1:2">
      <c r="A264" s="155" t="s">
        <v>1096</v>
      </c>
      <c r="B264" s="155" t="s">
        <v>1895</v>
      </c>
    </row>
    <row r="265" spans="1:2">
      <c r="A265" s="155" t="s">
        <v>1097</v>
      </c>
      <c r="B265" s="155" t="s">
        <v>1895</v>
      </c>
    </row>
    <row r="266" spans="1:2">
      <c r="A266" s="155" t="s">
        <v>1098</v>
      </c>
      <c r="B266" s="155" t="s">
        <v>1895</v>
      </c>
    </row>
    <row r="267" spans="1:2">
      <c r="A267" s="155" t="s">
        <v>1099</v>
      </c>
      <c r="B267" s="155" t="s">
        <v>1895</v>
      </c>
    </row>
    <row r="268" spans="1:2">
      <c r="A268" s="155" t="s">
        <v>1100</v>
      </c>
      <c r="B268" s="155" t="s">
        <v>1895</v>
      </c>
    </row>
    <row r="269" spans="1:2">
      <c r="A269" s="155" t="s">
        <v>1101</v>
      </c>
      <c r="B269" s="155" t="s">
        <v>1895</v>
      </c>
    </row>
    <row r="270" spans="1:2">
      <c r="A270" s="150" t="s">
        <v>1102</v>
      </c>
      <c r="B270" s="150" t="s">
        <v>1895</v>
      </c>
    </row>
    <row r="271" spans="1:2">
      <c r="A271" s="155" t="s">
        <v>1103</v>
      </c>
      <c r="B271" s="155" t="s">
        <v>1895</v>
      </c>
    </row>
    <row r="272" spans="1:2">
      <c r="A272" s="155" t="s">
        <v>1104</v>
      </c>
      <c r="B272" s="155" t="s">
        <v>1895</v>
      </c>
    </row>
    <row r="273" spans="1:2">
      <c r="A273" s="155" t="s">
        <v>1105</v>
      </c>
      <c r="B273" s="155" t="s">
        <v>2346</v>
      </c>
    </row>
    <row r="274" spans="1:2">
      <c r="A274" s="155" t="s">
        <v>1106</v>
      </c>
      <c r="B274" s="155" t="s">
        <v>2346</v>
      </c>
    </row>
    <row r="275" spans="1:2">
      <c r="A275" s="155" t="s">
        <v>1107</v>
      </c>
      <c r="B275" s="155" t="s">
        <v>2346</v>
      </c>
    </row>
    <row r="276" spans="1:2">
      <c r="A276" s="155" t="s">
        <v>1108</v>
      </c>
      <c r="B276" s="155" t="s">
        <v>2346</v>
      </c>
    </row>
    <row r="277" spans="1:2">
      <c r="A277" s="155" t="s">
        <v>1109</v>
      </c>
      <c r="B277" s="155" t="s">
        <v>2346</v>
      </c>
    </row>
    <row r="278" spans="1:2">
      <c r="A278" s="155" t="s">
        <v>1110</v>
      </c>
      <c r="B278" s="155" t="s">
        <v>2346</v>
      </c>
    </row>
    <row r="279" spans="1:2">
      <c r="A279" s="155" t="s">
        <v>1111</v>
      </c>
      <c r="B279" s="155" t="s">
        <v>2346</v>
      </c>
    </row>
    <row r="280" spans="1:2">
      <c r="A280" s="155" t="s">
        <v>1112</v>
      </c>
      <c r="B280" s="155" t="s">
        <v>2346</v>
      </c>
    </row>
    <row r="281" spans="1:2">
      <c r="A281" s="155" t="s">
        <v>1113</v>
      </c>
      <c r="B281" s="155" t="s">
        <v>2346</v>
      </c>
    </row>
    <row r="282" spans="1:2">
      <c r="A282" s="155" t="s">
        <v>1114</v>
      </c>
      <c r="B282" s="155" t="s">
        <v>2346</v>
      </c>
    </row>
    <row r="283" spans="1:2">
      <c r="A283" s="155" t="s">
        <v>1118</v>
      </c>
      <c r="B283" s="155" t="s">
        <v>2347</v>
      </c>
    </row>
    <row r="284" spans="1:2">
      <c r="A284" s="155" t="s">
        <v>1119</v>
      </c>
      <c r="B284" s="155" t="s">
        <v>1879</v>
      </c>
    </row>
    <row r="285" spans="1:2">
      <c r="A285" s="155" t="s">
        <v>1120</v>
      </c>
      <c r="B285" s="155" t="s">
        <v>1879</v>
      </c>
    </row>
    <row r="286" spans="1:2">
      <c r="A286" s="155" t="s">
        <v>1121</v>
      </c>
      <c r="B286" s="155" t="s">
        <v>1879</v>
      </c>
    </row>
    <row r="287" spans="1:2">
      <c r="A287" s="155" t="s">
        <v>1122</v>
      </c>
      <c r="B287" s="155" t="s">
        <v>1879</v>
      </c>
    </row>
    <row r="288" spans="1:2">
      <c r="A288" s="155" t="s">
        <v>1123</v>
      </c>
      <c r="B288" s="155" t="s">
        <v>1896</v>
      </c>
    </row>
    <row r="289" spans="1:2">
      <c r="A289" s="155" t="s">
        <v>1124</v>
      </c>
      <c r="B289" s="155" t="s">
        <v>1896</v>
      </c>
    </row>
    <row r="290" spans="1:2">
      <c r="A290" s="155" t="s">
        <v>1125</v>
      </c>
      <c r="B290" s="155" t="s">
        <v>1897</v>
      </c>
    </row>
    <row r="291" spans="1:2">
      <c r="A291" s="155" t="s">
        <v>1126</v>
      </c>
      <c r="B291" s="155" t="s">
        <v>1897</v>
      </c>
    </row>
    <row r="292" spans="1:2">
      <c r="A292" s="155" t="s">
        <v>1127</v>
      </c>
      <c r="B292" s="155" t="s">
        <v>1898</v>
      </c>
    </row>
    <row r="293" spans="1:2">
      <c r="A293" s="155" t="s">
        <v>1128</v>
      </c>
      <c r="B293" s="155" t="s">
        <v>1898</v>
      </c>
    </row>
    <row r="294" spans="1:2">
      <c r="A294" s="155" t="s">
        <v>1129</v>
      </c>
      <c r="B294" s="155" t="s">
        <v>1899</v>
      </c>
    </row>
    <row r="295" spans="1:2">
      <c r="A295" s="155" t="s">
        <v>1130</v>
      </c>
      <c r="B295" s="155" t="s">
        <v>1899</v>
      </c>
    </row>
    <row r="296" spans="1:2">
      <c r="A296" s="155" t="s">
        <v>1057</v>
      </c>
      <c r="B296" s="155" t="s">
        <v>1900</v>
      </c>
    </row>
    <row r="297" spans="1:2">
      <c r="A297" s="155" t="s">
        <v>1131</v>
      </c>
      <c r="B297" s="155" t="s">
        <v>1900</v>
      </c>
    </row>
    <row r="298" spans="1:2">
      <c r="A298" s="155" t="s">
        <v>1132</v>
      </c>
      <c r="B298" s="155" t="s">
        <v>1904</v>
      </c>
    </row>
    <row r="299" spans="1:2">
      <c r="A299" s="155" t="s">
        <v>1021</v>
      </c>
      <c r="B299" s="155" t="s">
        <v>1901</v>
      </c>
    </row>
    <row r="300" spans="1:2">
      <c r="A300" s="155" t="s">
        <v>1133</v>
      </c>
      <c r="B300" s="155" t="s">
        <v>1901</v>
      </c>
    </row>
    <row r="301" spans="1:2">
      <c r="A301" s="155" t="s">
        <v>1068</v>
      </c>
      <c r="B301" s="155" t="s">
        <v>1902</v>
      </c>
    </row>
    <row r="302" spans="1:2">
      <c r="A302" s="155" t="s">
        <v>1134</v>
      </c>
      <c r="B302" s="155" t="s">
        <v>1902</v>
      </c>
    </row>
    <row r="303" spans="1:2">
      <c r="A303" s="155" t="s">
        <v>1118</v>
      </c>
      <c r="B303" s="155" t="s">
        <v>1903</v>
      </c>
    </row>
    <row r="304" spans="1:2">
      <c r="A304" s="155" t="s">
        <v>1135</v>
      </c>
      <c r="B304" s="155" t="s">
        <v>1905</v>
      </c>
    </row>
    <row r="305" spans="1:2">
      <c r="A305" s="155" t="s">
        <v>1136</v>
      </c>
      <c r="B305" s="155" t="s">
        <v>1905</v>
      </c>
    </row>
    <row r="306" spans="1:2">
      <c r="A306" s="155" t="s">
        <v>1137</v>
      </c>
      <c r="B306" s="155" t="s">
        <v>1905</v>
      </c>
    </row>
    <row r="307" spans="1:2">
      <c r="A307" s="155" t="s">
        <v>1138</v>
      </c>
      <c r="B307" s="155" t="s">
        <v>1905</v>
      </c>
    </row>
    <row r="308" spans="1:2">
      <c r="A308" s="155" t="s">
        <v>2309</v>
      </c>
      <c r="B308" s="155" t="s">
        <v>1905</v>
      </c>
    </row>
    <row r="309" spans="1:2">
      <c r="A309" s="155" t="s">
        <v>2343</v>
      </c>
      <c r="B309" s="155" t="s">
        <v>1905</v>
      </c>
    </row>
    <row r="310" spans="1:2">
      <c r="A310" s="155" t="s">
        <v>998</v>
      </c>
      <c r="B310" s="155" t="s">
        <v>1906</v>
      </c>
    </row>
    <row r="311" spans="1:2">
      <c r="A311" s="155" t="s">
        <v>1001</v>
      </c>
      <c r="B311" s="155" t="s">
        <v>1906</v>
      </c>
    </row>
    <row r="312" spans="1:2">
      <c r="A312" s="155" t="s">
        <v>999</v>
      </c>
      <c r="B312" s="155" t="s">
        <v>1906</v>
      </c>
    </row>
    <row r="313" spans="1:2">
      <c r="A313" s="155" t="s">
        <v>1000</v>
      </c>
      <c r="B313" s="155" t="s">
        <v>1906</v>
      </c>
    </row>
    <row r="314" spans="1:2">
      <c r="A314" s="155" t="s">
        <v>1142</v>
      </c>
      <c r="B314" s="155" t="s">
        <v>1907</v>
      </c>
    </row>
    <row r="315" spans="1:2">
      <c r="A315" s="155" t="s">
        <v>1139</v>
      </c>
      <c r="B315" s="155" t="s">
        <v>1907</v>
      </c>
    </row>
    <row r="316" spans="1:2">
      <c r="A316" s="155" t="s">
        <v>1140</v>
      </c>
      <c r="B316" s="155" t="s">
        <v>1907</v>
      </c>
    </row>
    <row r="317" spans="1:2">
      <c r="A317" s="155" t="s">
        <v>1141</v>
      </c>
      <c r="B317" s="155" t="s">
        <v>1907</v>
      </c>
    </row>
    <row r="318" spans="1:2">
      <c r="A318" s="155" t="s">
        <v>1143</v>
      </c>
      <c r="B318" s="155" t="s">
        <v>1915</v>
      </c>
    </row>
    <row r="319" spans="1:2">
      <c r="A319" s="155" t="s">
        <v>1144</v>
      </c>
      <c r="B319" s="155" t="s">
        <v>1916</v>
      </c>
    </row>
    <row r="320" spans="1:2">
      <c r="A320" s="155" t="s">
        <v>1145</v>
      </c>
      <c r="B320" s="155" t="s">
        <v>1917</v>
      </c>
    </row>
    <row r="321" spans="1:2">
      <c r="A321" s="155" t="s">
        <v>1146</v>
      </c>
      <c r="B321" s="155" t="s">
        <v>1918</v>
      </c>
    </row>
    <row r="322" spans="1:2">
      <c r="A322" s="155" t="s">
        <v>1147</v>
      </c>
      <c r="B322" s="155" t="s">
        <v>1919</v>
      </c>
    </row>
    <row r="323" spans="1:2">
      <c r="A323" s="155" t="s">
        <v>1152</v>
      </c>
      <c r="B323" s="155" t="s">
        <v>1908</v>
      </c>
    </row>
    <row r="324" spans="1:2">
      <c r="A324" s="155" t="s">
        <v>1148</v>
      </c>
      <c r="B324" s="155" t="s">
        <v>1908</v>
      </c>
    </row>
    <row r="325" spans="1:2">
      <c r="A325" s="155" t="s">
        <v>1149</v>
      </c>
      <c r="B325" s="155" t="s">
        <v>1908</v>
      </c>
    </row>
    <row r="326" spans="1:2">
      <c r="A326" s="155" t="s">
        <v>1153</v>
      </c>
      <c r="B326" s="155" t="s">
        <v>1908</v>
      </c>
    </row>
    <row r="327" spans="1:2">
      <c r="A327" s="155" t="s">
        <v>1150</v>
      </c>
      <c r="B327" s="155" t="s">
        <v>1908</v>
      </c>
    </row>
    <row r="328" spans="1:2">
      <c r="A328" s="155" t="s">
        <v>1151</v>
      </c>
      <c r="B328" s="155" t="s">
        <v>1908</v>
      </c>
    </row>
    <row r="329" spans="1:2">
      <c r="A329" s="155" t="s">
        <v>1135</v>
      </c>
      <c r="B329" s="155" t="s">
        <v>1909</v>
      </c>
    </row>
    <row r="330" spans="1:2">
      <c r="A330" s="155" t="s">
        <v>1137</v>
      </c>
      <c r="B330" s="155" t="s">
        <v>1909</v>
      </c>
    </row>
    <row r="331" spans="1:2">
      <c r="A331" s="155" t="s">
        <v>2309</v>
      </c>
      <c r="B331" s="155" t="s">
        <v>1909</v>
      </c>
    </row>
    <row r="332" spans="1:2">
      <c r="A332" s="155" t="s">
        <v>2343</v>
      </c>
      <c r="B332" s="155" t="s">
        <v>1909</v>
      </c>
    </row>
    <row r="333" spans="1:2">
      <c r="A333" s="155" t="s">
        <v>1154</v>
      </c>
      <c r="B333" s="155" t="s">
        <v>1920</v>
      </c>
    </row>
    <row r="334" spans="1:2">
      <c r="A334" s="155" t="s">
        <v>1155</v>
      </c>
      <c r="B334" s="155" t="s">
        <v>1921</v>
      </c>
    </row>
    <row r="335" spans="1:2">
      <c r="A335" s="155" t="s">
        <v>1135</v>
      </c>
      <c r="B335" s="155" t="s">
        <v>1910</v>
      </c>
    </row>
    <row r="336" spans="1:2">
      <c r="A336" s="155" t="s">
        <v>1137</v>
      </c>
      <c r="B336" s="155" t="s">
        <v>1910</v>
      </c>
    </row>
    <row r="337" spans="1:2">
      <c r="A337" s="155" t="s">
        <v>997</v>
      </c>
      <c r="B337" s="155" t="s">
        <v>1911</v>
      </c>
    </row>
    <row r="338" spans="1:2">
      <c r="A338" s="155" t="s">
        <v>1156</v>
      </c>
      <c r="B338" s="155" t="s">
        <v>1911</v>
      </c>
    </row>
    <row r="339" spans="1:2">
      <c r="A339" s="155" t="s">
        <v>1162</v>
      </c>
      <c r="B339" s="155" t="s">
        <v>1911</v>
      </c>
    </row>
    <row r="340" spans="1:2">
      <c r="A340" s="155" t="s">
        <v>1163</v>
      </c>
      <c r="B340" s="155" t="s">
        <v>1911</v>
      </c>
    </row>
    <row r="341" spans="1:2">
      <c r="A341" s="155" t="s">
        <v>1157</v>
      </c>
      <c r="B341" s="155" t="s">
        <v>1911</v>
      </c>
    </row>
    <row r="342" spans="1:2">
      <c r="A342" s="155" t="s">
        <v>1164</v>
      </c>
      <c r="B342" s="155" t="s">
        <v>1911</v>
      </c>
    </row>
    <row r="343" spans="1:2">
      <c r="A343" s="155" t="s">
        <v>1158</v>
      </c>
      <c r="B343" s="155" t="s">
        <v>1911</v>
      </c>
    </row>
    <row r="344" spans="1:2">
      <c r="A344" s="155" t="s">
        <v>1159</v>
      </c>
      <c r="B344" s="155" t="s">
        <v>1911</v>
      </c>
    </row>
    <row r="345" spans="1:2">
      <c r="A345" s="155" t="s">
        <v>1160</v>
      </c>
      <c r="B345" s="155" t="s">
        <v>1911</v>
      </c>
    </row>
    <row r="346" spans="1:2">
      <c r="A346" s="155" t="s">
        <v>1161</v>
      </c>
      <c r="B346" s="155" t="s">
        <v>1911</v>
      </c>
    </row>
    <row r="347" spans="1:2">
      <c r="A347" s="155" t="s">
        <v>1163</v>
      </c>
      <c r="B347" s="155" t="s">
        <v>1922</v>
      </c>
    </row>
    <row r="348" spans="1:2">
      <c r="A348" s="155" t="s">
        <v>1141</v>
      </c>
      <c r="B348" s="155" t="s">
        <v>1922</v>
      </c>
    </row>
    <row r="349" spans="1:2">
      <c r="A349" s="155" t="s">
        <v>1165</v>
      </c>
      <c r="B349" s="155" t="s">
        <v>1912</v>
      </c>
    </row>
    <row r="350" spans="1:2">
      <c r="A350" s="155" t="s">
        <v>1167</v>
      </c>
      <c r="B350" s="155" t="s">
        <v>1912</v>
      </c>
    </row>
    <row r="351" spans="1:2">
      <c r="A351" s="155" t="s">
        <v>1168</v>
      </c>
      <c r="B351" s="155" t="s">
        <v>1912</v>
      </c>
    </row>
    <row r="352" spans="1:2">
      <c r="A352" s="155" t="s">
        <v>1169</v>
      </c>
      <c r="B352" s="155" t="s">
        <v>1912</v>
      </c>
    </row>
    <row r="353" spans="1:2">
      <c r="A353" s="155" t="s">
        <v>1166</v>
      </c>
      <c r="B353" s="155" t="s">
        <v>1912</v>
      </c>
    </row>
    <row r="354" spans="1:2">
      <c r="A354" s="155" t="s">
        <v>1173</v>
      </c>
      <c r="B354" s="155" t="s">
        <v>1913</v>
      </c>
    </row>
    <row r="355" spans="1:2">
      <c r="A355" s="155" t="s">
        <v>1170</v>
      </c>
      <c r="B355" s="155" t="s">
        <v>1913</v>
      </c>
    </row>
    <row r="356" spans="1:2">
      <c r="A356" s="155" t="s">
        <v>1171</v>
      </c>
      <c r="B356" s="155" t="s">
        <v>1913</v>
      </c>
    </row>
    <row r="357" spans="1:2">
      <c r="A357" s="155" t="s">
        <v>1172</v>
      </c>
      <c r="B357" s="155" t="s">
        <v>1913</v>
      </c>
    </row>
    <row r="358" spans="1:2">
      <c r="A358" s="155" t="s">
        <v>1174</v>
      </c>
      <c r="B358" s="155" t="s">
        <v>1913</v>
      </c>
    </row>
    <row r="359" spans="1:2">
      <c r="A359" s="155" t="s">
        <v>1177</v>
      </c>
      <c r="B359" s="155" t="s">
        <v>1923</v>
      </c>
    </row>
    <row r="360" spans="1:2">
      <c r="A360" s="155" t="s">
        <v>1178</v>
      </c>
      <c r="B360" s="155" t="s">
        <v>1923</v>
      </c>
    </row>
    <row r="361" spans="1:2">
      <c r="A361" s="155" t="s">
        <v>1179</v>
      </c>
      <c r="B361" s="155" t="s">
        <v>1923</v>
      </c>
    </row>
    <row r="362" spans="1:2">
      <c r="A362" s="155" t="s">
        <v>1180</v>
      </c>
      <c r="B362" s="155" t="s">
        <v>1923</v>
      </c>
    </row>
    <row r="363" spans="1:2">
      <c r="A363" s="155" t="s">
        <v>1135</v>
      </c>
      <c r="B363" s="155" t="s">
        <v>1914</v>
      </c>
    </row>
    <row r="364" spans="1:2">
      <c r="A364" s="155" t="s">
        <v>1175</v>
      </c>
      <c r="B364" s="155" t="s">
        <v>1914</v>
      </c>
    </row>
    <row r="365" spans="1:2">
      <c r="A365" s="155" t="s">
        <v>1137</v>
      </c>
      <c r="B365" s="155" t="s">
        <v>1914</v>
      </c>
    </row>
    <row r="366" spans="1:2">
      <c r="A366" s="155" t="s">
        <v>1176</v>
      </c>
      <c r="B366" s="155" t="s">
        <v>1914</v>
      </c>
    </row>
    <row r="367" spans="1:2">
      <c r="A367" s="155" t="s">
        <v>1181</v>
      </c>
      <c r="B367" s="155" t="s">
        <v>1914</v>
      </c>
    </row>
    <row r="368" spans="1:2">
      <c r="A368" s="155" t="s">
        <v>2309</v>
      </c>
      <c r="B368" s="155" t="s">
        <v>1914</v>
      </c>
    </row>
    <row r="369" spans="1:2">
      <c r="A369" s="155" t="s">
        <v>2343</v>
      </c>
      <c r="B369" s="155" t="s">
        <v>1914</v>
      </c>
    </row>
    <row r="370" spans="1:2">
      <c r="A370" s="155" t="s">
        <v>1182</v>
      </c>
      <c r="B370" s="155" t="s">
        <v>1925</v>
      </c>
    </row>
    <row r="371" spans="1:2">
      <c r="A371" s="155" t="s">
        <v>1183</v>
      </c>
      <c r="B371" s="155" t="s">
        <v>1925</v>
      </c>
    </row>
    <row r="372" spans="1:2">
      <c r="A372" s="155" t="s">
        <v>1184</v>
      </c>
      <c r="B372" s="155" t="s">
        <v>1926</v>
      </c>
    </row>
    <row r="373" spans="1:2">
      <c r="A373" s="155" t="s">
        <v>1185</v>
      </c>
      <c r="B373" s="155" t="s">
        <v>1926</v>
      </c>
    </row>
    <row r="374" spans="1:2">
      <c r="A374" s="155" t="s">
        <v>1186</v>
      </c>
      <c r="B374" s="155" t="s">
        <v>1927</v>
      </c>
    </row>
    <row r="375" spans="1:2">
      <c r="A375" s="155" t="s">
        <v>1187</v>
      </c>
      <c r="B375" s="155" t="s">
        <v>1927</v>
      </c>
    </row>
    <row r="376" spans="1:2">
      <c r="A376" s="155" t="s">
        <v>1188</v>
      </c>
      <c r="B376" s="155" t="s">
        <v>1928</v>
      </c>
    </row>
    <row r="377" spans="1:2">
      <c r="A377" s="155" t="s">
        <v>1189</v>
      </c>
      <c r="B377" s="155" t="s">
        <v>1928</v>
      </c>
    </row>
    <row r="378" spans="1:2">
      <c r="A378" s="155" t="s">
        <v>1190</v>
      </c>
      <c r="B378" s="155" t="s">
        <v>1929</v>
      </c>
    </row>
    <row r="379" spans="1:2">
      <c r="A379" s="155" t="s">
        <v>1191</v>
      </c>
      <c r="B379" s="155" t="s">
        <v>1929</v>
      </c>
    </row>
    <row r="380" spans="1:2">
      <c r="A380" s="155" t="s">
        <v>1192</v>
      </c>
      <c r="B380" s="155" t="s">
        <v>1924</v>
      </c>
    </row>
    <row r="381" spans="1:2">
      <c r="A381" s="155" t="s">
        <v>1193</v>
      </c>
      <c r="B381" s="155" t="s">
        <v>1930</v>
      </c>
    </row>
    <row r="382" spans="1:2">
      <c r="A382" s="155" t="s">
        <v>1194</v>
      </c>
      <c r="B382" s="155" t="s">
        <v>1930</v>
      </c>
    </row>
    <row r="383" spans="1:2">
      <c r="A383" s="155" t="s">
        <v>1195</v>
      </c>
      <c r="B383" s="155" t="s">
        <v>1931</v>
      </c>
    </row>
    <row r="384" spans="1:2">
      <c r="A384" s="155" t="s">
        <v>1196</v>
      </c>
      <c r="B384" s="155" t="s">
        <v>1931</v>
      </c>
    </row>
    <row r="385" spans="1:2">
      <c r="A385" s="155" t="s">
        <v>1197</v>
      </c>
      <c r="B385" s="155" t="s">
        <v>1932</v>
      </c>
    </row>
    <row r="386" spans="1:2">
      <c r="A386" s="155" t="s">
        <v>1198</v>
      </c>
      <c r="B386" s="155" t="s">
        <v>1932</v>
      </c>
    </row>
    <row r="387" spans="1:2">
      <c r="A387" s="155" t="s">
        <v>1199</v>
      </c>
      <c r="B387" s="155" t="s">
        <v>1933</v>
      </c>
    </row>
    <row r="388" spans="1:2">
      <c r="A388" s="155" t="s">
        <v>1200</v>
      </c>
      <c r="B388" s="155" t="s">
        <v>1933</v>
      </c>
    </row>
    <row r="389" spans="1:2">
      <c r="A389" s="155" t="s">
        <v>1201</v>
      </c>
      <c r="B389" s="155" t="s">
        <v>1934</v>
      </c>
    </row>
    <row r="390" spans="1:2">
      <c r="A390" s="155" t="s">
        <v>1202</v>
      </c>
      <c r="B390" s="155" t="s">
        <v>1934</v>
      </c>
    </row>
    <row r="391" spans="1:2">
      <c r="A391" s="155" t="s">
        <v>1203</v>
      </c>
      <c r="B391" s="155" t="s">
        <v>1940</v>
      </c>
    </row>
    <row r="392" spans="1:2">
      <c r="A392" s="155" t="s">
        <v>1204</v>
      </c>
      <c r="B392" s="155" t="s">
        <v>1940</v>
      </c>
    </row>
    <row r="393" spans="1:2">
      <c r="A393" s="155" t="s">
        <v>1205</v>
      </c>
      <c r="B393" s="155" t="s">
        <v>1941</v>
      </c>
    </row>
    <row r="394" spans="1:2">
      <c r="A394" s="155" t="s">
        <v>1206</v>
      </c>
      <c r="B394" s="155" t="s">
        <v>1942</v>
      </c>
    </row>
    <row r="395" spans="1:2">
      <c r="A395" s="155" t="s">
        <v>1207</v>
      </c>
      <c r="B395" s="155" t="s">
        <v>1942</v>
      </c>
    </row>
    <row r="396" spans="1:2">
      <c r="A396" s="155" t="s">
        <v>1208</v>
      </c>
      <c r="B396" s="155" t="s">
        <v>1943</v>
      </c>
    </row>
    <row r="397" spans="1:2">
      <c r="A397" s="155" t="s">
        <v>1210</v>
      </c>
      <c r="B397" s="155" t="s">
        <v>1935</v>
      </c>
    </row>
    <row r="398" spans="1:2">
      <c r="A398" s="155" t="s">
        <v>1209</v>
      </c>
      <c r="B398" s="155" t="s">
        <v>1935</v>
      </c>
    </row>
    <row r="399" spans="1:2">
      <c r="A399" s="155" t="s">
        <v>1211</v>
      </c>
      <c r="B399" s="155" t="s">
        <v>1935</v>
      </c>
    </row>
    <row r="400" spans="1:2">
      <c r="A400" s="155" t="s">
        <v>1212</v>
      </c>
      <c r="B400" s="155" t="s">
        <v>1935</v>
      </c>
    </row>
    <row r="401" spans="1:2">
      <c r="A401" s="155" t="s">
        <v>1213</v>
      </c>
      <c r="B401" s="155" t="s">
        <v>1944</v>
      </c>
    </row>
    <row r="402" spans="1:2">
      <c r="A402" s="155" t="s">
        <v>1214</v>
      </c>
      <c r="B402" s="155" t="s">
        <v>1936</v>
      </c>
    </row>
    <row r="403" spans="1:2">
      <c r="A403" s="155" t="s">
        <v>1215</v>
      </c>
      <c r="B403" s="155" t="s">
        <v>1936</v>
      </c>
    </row>
    <row r="404" spans="1:2">
      <c r="A404" s="155" t="s">
        <v>1219</v>
      </c>
      <c r="B404" s="155" t="s">
        <v>1937</v>
      </c>
    </row>
    <row r="405" spans="1:2">
      <c r="A405" s="155" t="s">
        <v>1216</v>
      </c>
      <c r="B405" s="155" t="s">
        <v>1937</v>
      </c>
    </row>
    <row r="406" spans="1:2">
      <c r="A406" s="155" t="s">
        <v>1217</v>
      </c>
      <c r="B406" s="155" t="s">
        <v>1937</v>
      </c>
    </row>
    <row r="407" spans="1:2">
      <c r="A407" s="155" t="s">
        <v>1218</v>
      </c>
      <c r="B407" s="155" t="s">
        <v>1937</v>
      </c>
    </row>
    <row r="408" spans="1:2">
      <c r="A408" s="155" t="s">
        <v>1220</v>
      </c>
      <c r="B408" s="155" t="s">
        <v>1937</v>
      </c>
    </row>
    <row r="409" spans="1:2">
      <c r="A409" s="155" t="s">
        <v>1221</v>
      </c>
      <c r="B409" s="155" t="s">
        <v>1937</v>
      </c>
    </row>
    <row r="410" spans="1:2">
      <c r="A410" s="155" t="s">
        <v>1222</v>
      </c>
      <c r="B410" s="155" t="s">
        <v>1937</v>
      </c>
    </row>
    <row r="411" spans="1:2">
      <c r="A411" s="155" t="s">
        <v>1223</v>
      </c>
      <c r="B411" s="155" t="s">
        <v>1937</v>
      </c>
    </row>
    <row r="412" spans="1:2">
      <c r="A412" s="155" t="s">
        <v>1224</v>
      </c>
      <c r="B412" s="155" t="s">
        <v>1945</v>
      </c>
    </row>
    <row r="413" spans="1:2">
      <c r="A413" s="155" t="s">
        <v>1225</v>
      </c>
      <c r="B413" s="155" t="s">
        <v>1945</v>
      </c>
    </row>
    <row r="414" spans="1:2">
      <c r="A414" s="155" t="s">
        <v>1226</v>
      </c>
      <c r="B414" s="155" t="s">
        <v>1946</v>
      </c>
    </row>
    <row r="415" spans="1:2">
      <c r="A415" s="155" t="s">
        <v>1227</v>
      </c>
      <c r="B415" s="155" t="s">
        <v>1946</v>
      </c>
    </row>
    <row r="416" spans="1:2">
      <c r="A416" s="155" t="s">
        <v>1228</v>
      </c>
      <c r="B416" s="155" t="s">
        <v>1938</v>
      </c>
    </row>
    <row r="417" spans="1:2">
      <c r="A417" s="155" t="s">
        <v>1229</v>
      </c>
      <c r="B417" s="155" t="s">
        <v>1947</v>
      </c>
    </row>
    <row r="418" spans="1:2">
      <c r="A418" s="155" t="s">
        <v>1230</v>
      </c>
      <c r="B418" s="155" t="s">
        <v>1947</v>
      </c>
    </row>
    <row r="419" spans="1:2">
      <c r="A419" s="155" t="s">
        <v>1231</v>
      </c>
      <c r="B419" s="155" t="s">
        <v>1948</v>
      </c>
    </row>
    <row r="420" spans="1:2">
      <c r="A420" s="155" t="s">
        <v>1232</v>
      </c>
      <c r="B420" s="155" t="s">
        <v>1948</v>
      </c>
    </row>
    <row r="421" spans="1:2">
      <c r="A421" s="155" t="s">
        <v>1233</v>
      </c>
      <c r="B421" s="155" t="s">
        <v>1949</v>
      </c>
    </row>
    <row r="422" spans="1:2">
      <c r="A422" s="155" t="s">
        <v>1234</v>
      </c>
      <c r="B422" s="155" t="s">
        <v>1949</v>
      </c>
    </row>
    <row r="423" spans="1:2">
      <c r="A423" s="155" t="s">
        <v>1235</v>
      </c>
      <c r="B423" s="155" t="s">
        <v>1950</v>
      </c>
    </row>
    <row r="424" spans="1:2">
      <c r="A424" s="155" t="s">
        <v>1236</v>
      </c>
      <c r="B424" s="155" t="s">
        <v>1951</v>
      </c>
    </row>
    <row r="425" spans="1:2">
      <c r="A425" s="155" t="s">
        <v>1237</v>
      </c>
      <c r="B425" s="155" t="s">
        <v>1951</v>
      </c>
    </row>
    <row r="426" spans="1:2">
      <c r="A426" s="155" t="s">
        <v>1238</v>
      </c>
      <c r="B426" s="155" t="s">
        <v>1952</v>
      </c>
    </row>
    <row r="427" spans="1:2">
      <c r="A427" s="155" t="s">
        <v>1239</v>
      </c>
      <c r="B427" s="155" t="s">
        <v>1952</v>
      </c>
    </row>
    <row r="428" spans="1:2">
      <c r="A428" s="155" t="s">
        <v>1240</v>
      </c>
      <c r="B428" s="155" t="s">
        <v>1953</v>
      </c>
    </row>
    <row r="429" spans="1:2">
      <c r="A429" s="155" t="s">
        <v>1241</v>
      </c>
      <c r="B429" s="155" t="s">
        <v>1953</v>
      </c>
    </row>
    <row r="430" spans="1:2">
      <c r="A430" s="155" t="s">
        <v>1242</v>
      </c>
      <c r="B430" s="155" t="s">
        <v>1954</v>
      </c>
    </row>
    <row r="431" spans="1:2">
      <c r="A431" s="155" t="s">
        <v>1243</v>
      </c>
      <c r="B431" s="155" t="s">
        <v>1954</v>
      </c>
    </row>
    <row r="432" spans="1:2">
      <c r="A432" s="155" t="s">
        <v>1244</v>
      </c>
      <c r="B432" s="155" t="s">
        <v>1955</v>
      </c>
    </row>
    <row r="433" spans="1:2">
      <c r="A433" s="155" t="s">
        <v>1245</v>
      </c>
      <c r="B433" s="155" t="s">
        <v>1955</v>
      </c>
    </row>
    <row r="434" spans="1:2">
      <c r="A434" s="155" t="s">
        <v>1246</v>
      </c>
      <c r="B434" s="155" t="s">
        <v>1956</v>
      </c>
    </row>
    <row r="435" spans="1:2">
      <c r="A435" s="155" t="s">
        <v>1247</v>
      </c>
      <c r="B435" s="155" t="s">
        <v>1957</v>
      </c>
    </row>
    <row r="436" spans="1:2">
      <c r="A436" s="155" t="s">
        <v>1248</v>
      </c>
      <c r="B436" s="155" t="s">
        <v>1958</v>
      </c>
    </row>
    <row r="437" spans="1:2">
      <c r="A437" s="155" t="s">
        <v>1249</v>
      </c>
      <c r="B437" s="155" t="s">
        <v>1959</v>
      </c>
    </row>
    <row r="438" spans="1:2">
      <c r="A438" s="155" t="s">
        <v>1250</v>
      </c>
      <c r="B438" s="155" t="s">
        <v>1959</v>
      </c>
    </row>
    <row r="439" spans="1:2">
      <c r="A439" s="155" t="s">
        <v>1251</v>
      </c>
      <c r="B439" s="155" t="s">
        <v>1960</v>
      </c>
    </row>
    <row r="440" spans="1:2">
      <c r="A440" s="155" t="s">
        <v>1252</v>
      </c>
      <c r="B440" s="155" t="s">
        <v>1961</v>
      </c>
    </row>
    <row r="441" spans="1:2">
      <c r="A441" s="155" t="s">
        <v>1253</v>
      </c>
      <c r="B441" s="155" t="s">
        <v>1939</v>
      </c>
    </row>
    <row r="442" spans="1:2">
      <c r="A442" s="155" t="s">
        <v>1254</v>
      </c>
      <c r="B442" s="155" t="s">
        <v>1939</v>
      </c>
    </row>
    <row r="443" spans="1:2">
      <c r="A443" s="155" t="s">
        <v>1255</v>
      </c>
      <c r="B443" s="155" t="s">
        <v>1939</v>
      </c>
    </row>
    <row r="444" spans="1:2">
      <c r="A444" s="155" t="s">
        <v>1256</v>
      </c>
      <c r="B444" s="155" t="s">
        <v>1962</v>
      </c>
    </row>
    <row r="445" spans="1:2">
      <c r="A445" s="155" t="s">
        <v>1257</v>
      </c>
      <c r="B445" s="155" t="s">
        <v>1962</v>
      </c>
    </row>
    <row r="446" spans="1:2">
      <c r="A446" s="155" t="s">
        <v>1258</v>
      </c>
      <c r="B446" s="155" t="s">
        <v>1963</v>
      </c>
    </row>
    <row r="447" spans="1:2">
      <c r="A447" s="155" t="s">
        <v>1259</v>
      </c>
      <c r="B447" s="155" t="s">
        <v>1963</v>
      </c>
    </row>
    <row r="448" spans="1:2">
      <c r="A448" s="155" t="s">
        <v>1260</v>
      </c>
      <c r="B448" s="155" t="s">
        <v>1964</v>
      </c>
    </row>
    <row r="449" spans="1:2">
      <c r="A449" s="155" t="s">
        <v>1261</v>
      </c>
      <c r="B449" s="155" t="s">
        <v>1964</v>
      </c>
    </row>
    <row r="450" spans="1:2">
      <c r="A450" s="155" t="s">
        <v>1262</v>
      </c>
      <c r="B450" s="155" t="s">
        <v>1965</v>
      </c>
    </row>
    <row r="451" spans="1:2">
      <c r="A451" s="155" t="s">
        <v>1263</v>
      </c>
      <c r="B451" s="155" t="s">
        <v>1965</v>
      </c>
    </row>
    <row r="452" spans="1:2">
      <c r="A452" s="155" t="s">
        <v>1264</v>
      </c>
      <c r="B452" s="155" t="s">
        <v>1966</v>
      </c>
    </row>
    <row r="453" spans="1:2">
      <c r="A453" s="155" t="s">
        <v>1265</v>
      </c>
      <c r="B453" s="155" t="s">
        <v>1966</v>
      </c>
    </row>
    <row r="454" spans="1:2">
      <c r="A454" s="155" t="s">
        <v>1266</v>
      </c>
      <c r="B454" s="155" t="s">
        <v>1968</v>
      </c>
    </row>
    <row r="455" spans="1:2">
      <c r="A455" s="155" t="s">
        <v>1293</v>
      </c>
      <c r="B455" s="155" t="s">
        <v>2320</v>
      </c>
    </row>
    <row r="456" spans="1:2">
      <c r="A456" s="155" t="s">
        <v>1292</v>
      </c>
      <c r="B456" s="155" t="s">
        <v>2320</v>
      </c>
    </row>
    <row r="457" spans="1:2">
      <c r="A457" s="155" t="s">
        <v>1267</v>
      </c>
      <c r="B457" s="155" t="s">
        <v>1969</v>
      </c>
    </row>
    <row r="458" spans="1:2">
      <c r="A458" s="155" t="s">
        <v>1268</v>
      </c>
      <c r="B458" s="155" t="s">
        <v>1970</v>
      </c>
    </row>
    <row r="459" spans="1:2">
      <c r="A459" s="155" t="s">
        <v>1269</v>
      </c>
      <c r="B459" s="155" t="s">
        <v>1970</v>
      </c>
    </row>
    <row r="460" spans="1:2">
      <c r="A460" s="155" t="s">
        <v>1270</v>
      </c>
      <c r="B460" s="155" t="s">
        <v>1970</v>
      </c>
    </row>
    <row r="461" spans="1:2">
      <c r="A461" s="155" t="s">
        <v>1271</v>
      </c>
      <c r="B461" s="155" t="s">
        <v>1971</v>
      </c>
    </row>
    <row r="462" spans="1:2">
      <c r="A462" s="155" t="s">
        <v>1272</v>
      </c>
      <c r="B462" s="155" t="s">
        <v>1971</v>
      </c>
    </row>
    <row r="463" spans="1:2">
      <c r="A463" s="155" t="s">
        <v>1273</v>
      </c>
      <c r="B463" s="155" t="s">
        <v>1971</v>
      </c>
    </row>
    <row r="464" spans="1:2">
      <c r="A464" s="155" t="s">
        <v>1274</v>
      </c>
      <c r="B464" s="155" t="s">
        <v>1972</v>
      </c>
    </row>
    <row r="465" spans="1:2">
      <c r="A465" s="155" t="s">
        <v>1276</v>
      </c>
      <c r="B465" s="155" t="s">
        <v>1973</v>
      </c>
    </row>
    <row r="466" spans="1:2">
      <c r="A466" s="155" t="s">
        <v>1275</v>
      </c>
      <c r="B466" s="155" t="s">
        <v>1974</v>
      </c>
    </row>
    <row r="467" spans="1:2">
      <c r="A467" s="155" t="s">
        <v>1277</v>
      </c>
      <c r="B467" s="155" t="s">
        <v>1975</v>
      </c>
    </row>
    <row r="468" spans="1:2">
      <c r="A468" s="155" t="s">
        <v>1278</v>
      </c>
      <c r="B468" s="155" t="s">
        <v>1976</v>
      </c>
    </row>
    <row r="469" spans="1:2">
      <c r="A469" s="155" t="s">
        <v>1279</v>
      </c>
      <c r="B469" s="155" t="s">
        <v>1977</v>
      </c>
    </row>
    <row r="470" spans="1:2">
      <c r="A470" s="155" t="s">
        <v>1280</v>
      </c>
      <c r="B470" s="155" t="s">
        <v>1978</v>
      </c>
    </row>
    <row r="471" spans="1:2">
      <c r="A471" s="155" t="s">
        <v>1281</v>
      </c>
      <c r="B471" s="155" t="s">
        <v>1979</v>
      </c>
    </row>
    <row r="472" spans="1:2">
      <c r="A472" s="155" t="s">
        <v>1282</v>
      </c>
      <c r="B472" s="155" t="s">
        <v>1980</v>
      </c>
    </row>
    <row r="473" spans="1:2">
      <c r="A473" s="155" t="s">
        <v>1283</v>
      </c>
      <c r="B473" s="155" t="s">
        <v>2321</v>
      </c>
    </row>
    <row r="474" spans="1:2">
      <c r="A474" s="155" t="s">
        <v>1284</v>
      </c>
      <c r="B474" s="155" t="s">
        <v>2321</v>
      </c>
    </row>
    <row r="475" spans="1:2">
      <c r="A475" s="155" t="s">
        <v>1285</v>
      </c>
      <c r="B475" s="155" t="s">
        <v>2321</v>
      </c>
    </row>
    <row r="476" spans="1:2">
      <c r="A476" s="155" t="s">
        <v>1286</v>
      </c>
      <c r="B476" s="155" t="s">
        <v>1967</v>
      </c>
    </row>
    <row r="477" spans="1:2">
      <c r="A477" s="155" t="s">
        <v>1287</v>
      </c>
      <c r="B477" s="155" t="s">
        <v>1981</v>
      </c>
    </row>
    <row r="478" spans="1:2">
      <c r="A478" s="155" t="s">
        <v>1288</v>
      </c>
      <c r="B478" s="155" t="s">
        <v>1982</v>
      </c>
    </row>
    <row r="479" spans="1:2">
      <c r="A479" s="155" t="s">
        <v>1289</v>
      </c>
      <c r="B479" s="155" t="s">
        <v>1983</v>
      </c>
    </row>
    <row r="480" spans="1:2">
      <c r="A480" s="155" t="s">
        <v>1290</v>
      </c>
      <c r="B480" s="155" t="s">
        <v>1984</v>
      </c>
    </row>
    <row r="481" spans="1:2">
      <c r="A481" s="155" t="s">
        <v>1291</v>
      </c>
      <c r="B481" s="155" t="s">
        <v>1985</v>
      </c>
    </row>
    <row r="482" spans="1:2">
      <c r="A482" s="155" t="s">
        <v>1294</v>
      </c>
      <c r="B482" s="155" t="s">
        <v>1986</v>
      </c>
    </row>
    <row r="483" spans="1:2">
      <c r="A483" s="155" t="s">
        <v>1295</v>
      </c>
      <c r="B483" s="155" t="s">
        <v>1987</v>
      </c>
    </row>
    <row r="484" spans="1:2">
      <c r="A484" s="155" t="s">
        <v>1296</v>
      </c>
      <c r="B484" s="155" t="s">
        <v>1988</v>
      </c>
    </row>
    <row r="485" spans="1:2">
      <c r="A485" s="155" t="s">
        <v>1297</v>
      </c>
      <c r="B485" s="155" t="s">
        <v>1989</v>
      </c>
    </row>
    <row r="486" spans="1:2">
      <c r="A486" s="155" t="s">
        <v>1298</v>
      </c>
      <c r="B486" s="155" t="s">
        <v>1990</v>
      </c>
    </row>
    <row r="487" spans="1:2">
      <c r="A487" s="155" t="s">
        <v>1299</v>
      </c>
      <c r="B487" s="155" t="s">
        <v>2035</v>
      </c>
    </row>
    <row r="488" spans="1:2">
      <c r="A488" s="155" t="s">
        <v>1300</v>
      </c>
      <c r="B488" s="155" t="s">
        <v>2036</v>
      </c>
    </row>
    <row r="489" spans="1:2">
      <c r="A489" s="155" t="s">
        <v>1301</v>
      </c>
      <c r="B489" s="155" t="s">
        <v>2037</v>
      </c>
    </row>
    <row r="490" spans="1:2">
      <c r="A490" s="155" t="s">
        <v>1302</v>
      </c>
      <c r="B490" s="155" t="s">
        <v>2038</v>
      </c>
    </row>
    <row r="491" spans="1:2">
      <c r="A491" s="155" t="s">
        <v>1303</v>
      </c>
      <c r="B491" s="155" t="s">
        <v>2039</v>
      </c>
    </row>
    <row r="492" spans="1:2">
      <c r="A492" s="155" t="s">
        <v>1304</v>
      </c>
      <c r="B492" s="155" t="s">
        <v>2040</v>
      </c>
    </row>
    <row r="493" spans="1:2">
      <c r="A493" s="155" t="s">
        <v>1305</v>
      </c>
      <c r="B493" s="155" t="s">
        <v>2041</v>
      </c>
    </row>
    <row r="494" spans="1:2">
      <c r="A494" s="155" t="s">
        <v>1306</v>
      </c>
      <c r="B494" s="155" t="s">
        <v>2042</v>
      </c>
    </row>
    <row r="495" spans="1:2">
      <c r="A495" s="155" t="s">
        <v>1307</v>
      </c>
      <c r="B495" s="155" t="s">
        <v>2043</v>
      </c>
    </row>
    <row r="496" spans="1:2">
      <c r="A496" s="155" t="s">
        <v>1308</v>
      </c>
      <c r="B496" s="155" t="s">
        <v>2044</v>
      </c>
    </row>
    <row r="497" spans="1:2">
      <c r="A497" s="155" t="s">
        <v>1309</v>
      </c>
      <c r="B497" s="155" t="s">
        <v>2045</v>
      </c>
    </row>
    <row r="498" spans="1:2">
      <c r="A498" s="155" t="s">
        <v>1310</v>
      </c>
      <c r="B498" s="155" t="s">
        <v>2046</v>
      </c>
    </row>
    <row r="499" spans="1:2">
      <c r="A499" s="155" t="s">
        <v>1311</v>
      </c>
      <c r="B499" s="155" t="s">
        <v>2047</v>
      </c>
    </row>
    <row r="500" spans="1:2">
      <c r="A500" s="155" t="s">
        <v>1312</v>
      </c>
      <c r="B500" s="155" t="s">
        <v>2048</v>
      </c>
    </row>
    <row r="501" spans="1:2">
      <c r="A501" s="155" t="s">
        <v>1313</v>
      </c>
      <c r="B501" s="155" t="s">
        <v>2049</v>
      </c>
    </row>
    <row r="502" spans="1:2">
      <c r="A502" s="155" t="s">
        <v>1314</v>
      </c>
      <c r="B502" s="155" t="s">
        <v>2050</v>
      </c>
    </row>
    <row r="503" spans="1:2">
      <c r="A503" s="155" t="s">
        <v>1315</v>
      </c>
      <c r="B503" s="155" t="s">
        <v>2051</v>
      </c>
    </row>
    <row r="504" spans="1:2">
      <c r="A504" s="155" t="s">
        <v>1316</v>
      </c>
      <c r="B504" s="155" t="s">
        <v>2052</v>
      </c>
    </row>
    <row r="505" spans="1:2">
      <c r="A505" s="155" t="s">
        <v>1317</v>
      </c>
      <c r="B505" s="155" t="s">
        <v>2053</v>
      </c>
    </row>
    <row r="506" spans="1:2">
      <c r="A506" s="155" t="s">
        <v>1318</v>
      </c>
      <c r="B506" s="155" t="s">
        <v>2054</v>
      </c>
    </row>
    <row r="507" spans="1:2">
      <c r="A507" s="155" t="s">
        <v>1319</v>
      </c>
      <c r="B507" s="155" t="s">
        <v>2055</v>
      </c>
    </row>
    <row r="508" spans="1:2">
      <c r="A508" s="155" t="s">
        <v>1320</v>
      </c>
      <c r="B508" s="155" t="s">
        <v>2056</v>
      </c>
    </row>
    <row r="509" spans="1:2">
      <c r="A509" s="155" t="s">
        <v>1321</v>
      </c>
      <c r="B509" s="155" t="s">
        <v>2057</v>
      </c>
    </row>
    <row r="510" spans="1:2">
      <c r="A510" s="155" t="s">
        <v>1322</v>
      </c>
      <c r="B510" s="155" t="s">
        <v>2058</v>
      </c>
    </row>
    <row r="511" spans="1:2">
      <c r="A511" s="155" t="s">
        <v>1323</v>
      </c>
      <c r="B511" s="155" t="s">
        <v>2059</v>
      </c>
    </row>
    <row r="512" spans="1:2">
      <c r="A512" s="155" t="s">
        <v>1324</v>
      </c>
      <c r="B512" s="155" t="s">
        <v>2060</v>
      </c>
    </row>
    <row r="513" spans="1:2">
      <c r="A513" s="155" t="s">
        <v>1325</v>
      </c>
      <c r="B513" s="155" t="s">
        <v>2061</v>
      </c>
    </row>
    <row r="514" spans="1:2">
      <c r="A514" s="155" t="s">
        <v>1326</v>
      </c>
      <c r="B514" s="155" t="s">
        <v>2062</v>
      </c>
    </row>
    <row r="515" spans="1:2">
      <c r="A515" s="155" t="s">
        <v>1327</v>
      </c>
      <c r="B515" s="155" t="s">
        <v>2062</v>
      </c>
    </row>
    <row r="516" spans="1:2">
      <c r="A516" s="155" t="s">
        <v>1328</v>
      </c>
      <c r="B516" s="155" t="s">
        <v>2063</v>
      </c>
    </row>
    <row r="517" spans="1:2">
      <c r="A517" s="155" t="s">
        <v>1329</v>
      </c>
      <c r="B517" s="155" t="s">
        <v>2064</v>
      </c>
    </row>
    <row r="518" spans="1:2">
      <c r="A518" s="155" t="s">
        <v>1330</v>
      </c>
      <c r="B518" s="155" t="s">
        <v>2065</v>
      </c>
    </row>
    <row r="519" spans="1:2">
      <c r="A519" s="155" t="s">
        <v>1331</v>
      </c>
      <c r="B519" s="155" t="s">
        <v>2066</v>
      </c>
    </row>
    <row r="520" spans="1:2">
      <c r="A520" s="155" t="s">
        <v>1332</v>
      </c>
      <c r="B520" s="155" t="s">
        <v>2067</v>
      </c>
    </row>
    <row r="521" spans="1:2">
      <c r="A521" s="155" t="s">
        <v>1333</v>
      </c>
      <c r="B521" s="155" t="s">
        <v>1991</v>
      </c>
    </row>
    <row r="522" spans="1:2">
      <c r="A522" s="155" t="s">
        <v>1334</v>
      </c>
      <c r="B522" s="155" t="s">
        <v>1992</v>
      </c>
    </row>
    <row r="523" spans="1:2">
      <c r="A523" s="155" t="s">
        <v>1335</v>
      </c>
      <c r="B523" s="155" t="s">
        <v>1993</v>
      </c>
    </row>
    <row r="524" spans="1:2">
      <c r="A524" s="155" t="s">
        <v>1336</v>
      </c>
      <c r="B524" s="155" t="s">
        <v>1994</v>
      </c>
    </row>
    <row r="525" spans="1:2">
      <c r="A525" s="155" t="s">
        <v>1337</v>
      </c>
      <c r="B525" s="155" t="s">
        <v>1995</v>
      </c>
    </row>
    <row r="526" spans="1:2">
      <c r="A526" s="155" t="s">
        <v>1338</v>
      </c>
      <c r="B526" s="155" t="s">
        <v>1996</v>
      </c>
    </row>
    <row r="527" spans="1:2">
      <c r="A527" s="155" t="s">
        <v>1340</v>
      </c>
      <c r="B527" s="155" t="s">
        <v>1997</v>
      </c>
    </row>
    <row r="528" spans="1:2">
      <c r="A528" s="155" t="s">
        <v>1339</v>
      </c>
      <c r="B528" s="155" t="s">
        <v>1997</v>
      </c>
    </row>
    <row r="529" spans="1:2">
      <c r="A529" s="155" t="s">
        <v>1341</v>
      </c>
      <c r="B529" s="155" t="s">
        <v>2068</v>
      </c>
    </row>
    <row r="530" spans="1:2">
      <c r="A530" s="155" t="s">
        <v>1342</v>
      </c>
      <c r="B530" s="155" t="s">
        <v>2069</v>
      </c>
    </row>
    <row r="531" spans="1:2">
      <c r="A531" s="155" t="s">
        <v>1343</v>
      </c>
      <c r="B531" s="155" t="s">
        <v>2070</v>
      </c>
    </row>
    <row r="532" spans="1:2">
      <c r="A532" s="155" t="s">
        <v>1344</v>
      </c>
      <c r="B532" s="155" t="s">
        <v>2071</v>
      </c>
    </row>
    <row r="533" spans="1:2">
      <c r="A533" s="155" t="s">
        <v>1345</v>
      </c>
      <c r="B533" s="155" t="s">
        <v>1998</v>
      </c>
    </row>
    <row r="534" spans="1:2">
      <c r="A534" s="155" t="s">
        <v>1346</v>
      </c>
      <c r="B534" s="155" t="s">
        <v>1998</v>
      </c>
    </row>
    <row r="535" spans="1:2">
      <c r="A535" s="155" t="s">
        <v>1347</v>
      </c>
      <c r="B535" s="155" t="s">
        <v>1998</v>
      </c>
    </row>
    <row r="536" spans="1:2">
      <c r="A536" s="155" t="s">
        <v>1352</v>
      </c>
      <c r="B536" s="155" t="s">
        <v>2072</v>
      </c>
    </row>
    <row r="537" spans="1:2">
      <c r="A537" s="155" t="s">
        <v>1353</v>
      </c>
      <c r="B537" s="155" t="s">
        <v>2072</v>
      </c>
    </row>
    <row r="538" spans="1:2">
      <c r="A538" s="155" t="s">
        <v>1354</v>
      </c>
      <c r="B538" s="155" t="s">
        <v>2072</v>
      </c>
    </row>
    <row r="539" spans="1:2">
      <c r="A539" s="155" t="s">
        <v>1357</v>
      </c>
      <c r="B539" s="155" t="s">
        <v>2072</v>
      </c>
    </row>
    <row r="540" spans="1:2">
      <c r="A540" s="155" t="s">
        <v>1358</v>
      </c>
      <c r="B540" s="155" t="s">
        <v>2072</v>
      </c>
    </row>
    <row r="541" spans="1:2">
      <c r="A541" s="155" t="s">
        <v>1348</v>
      </c>
      <c r="B541" s="155" t="s">
        <v>1999</v>
      </c>
    </row>
    <row r="542" spans="1:2">
      <c r="A542" s="155" t="s">
        <v>1349</v>
      </c>
      <c r="B542" s="155" t="s">
        <v>1999</v>
      </c>
    </row>
    <row r="543" spans="1:2">
      <c r="A543" s="155" t="s">
        <v>1350</v>
      </c>
      <c r="B543" s="155" t="s">
        <v>1999</v>
      </c>
    </row>
    <row r="544" spans="1:2">
      <c r="A544" s="155" t="s">
        <v>1351</v>
      </c>
      <c r="B544" s="155" t="s">
        <v>1999</v>
      </c>
    </row>
    <row r="545" spans="1:2">
      <c r="A545" s="155" t="s">
        <v>1355</v>
      </c>
      <c r="B545" s="155" t="s">
        <v>1999</v>
      </c>
    </row>
    <row r="546" spans="1:2">
      <c r="A546" s="155" t="s">
        <v>1356</v>
      </c>
      <c r="B546" s="155" t="s">
        <v>1999</v>
      </c>
    </row>
    <row r="547" spans="1:2">
      <c r="A547" s="155" t="s">
        <v>1359</v>
      </c>
      <c r="B547" s="155" t="s">
        <v>2000</v>
      </c>
    </row>
    <row r="548" spans="1:2">
      <c r="A548" s="155" t="s">
        <v>1360</v>
      </c>
      <c r="B548" s="155" t="s">
        <v>2000</v>
      </c>
    </row>
    <row r="549" spans="1:2">
      <c r="A549" s="155" t="s">
        <v>1361</v>
      </c>
      <c r="B549" s="155" t="s">
        <v>2000</v>
      </c>
    </row>
    <row r="550" spans="1:2">
      <c r="A550" s="155" t="s">
        <v>1362</v>
      </c>
      <c r="B550" s="155" t="s">
        <v>2000</v>
      </c>
    </row>
    <row r="551" spans="1:2">
      <c r="A551" s="155" t="s">
        <v>1363</v>
      </c>
      <c r="B551" s="155" t="s">
        <v>2000</v>
      </c>
    </row>
    <row r="552" spans="1:2">
      <c r="A552" s="155" t="s">
        <v>1364</v>
      </c>
      <c r="B552" s="155" t="s">
        <v>2000</v>
      </c>
    </row>
    <row r="553" spans="1:2">
      <c r="A553" s="155" t="s">
        <v>1365</v>
      </c>
      <c r="B553" s="155" t="s">
        <v>2000</v>
      </c>
    </row>
    <row r="554" spans="1:2">
      <c r="A554" s="155" t="s">
        <v>1366</v>
      </c>
      <c r="B554" s="155" t="s">
        <v>2000</v>
      </c>
    </row>
    <row r="555" spans="1:2">
      <c r="A555" s="155" t="s">
        <v>1367</v>
      </c>
      <c r="B555" s="155" t="s">
        <v>2000</v>
      </c>
    </row>
    <row r="556" spans="1:2">
      <c r="A556" s="155" t="s">
        <v>1368</v>
      </c>
      <c r="B556" s="155" t="s">
        <v>2073</v>
      </c>
    </row>
    <row r="557" spans="1:2">
      <c r="A557" s="155" t="s">
        <v>1369</v>
      </c>
      <c r="B557" s="155" t="s">
        <v>2001</v>
      </c>
    </row>
    <row r="558" spans="1:2">
      <c r="A558" s="155" t="s">
        <v>1370</v>
      </c>
      <c r="B558" s="155" t="s">
        <v>2001</v>
      </c>
    </row>
    <row r="559" spans="1:2">
      <c r="A559" s="155" t="s">
        <v>1371</v>
      </c>
      <c r="B559" s="155" t="s">
        <v>2001</v>
      </c>
    </row>
    <row r="560" spans="1:2">
      <c r="A560" s="155" t="s">
        <v>1372</v>
      </c>
      <c r="B560" s="155" t="s">
        <v>2001</v>
      </c>
    </row>
    <row r="561" spans="1:2">
      <c r="A561" s="155" t="s">
        <v>1373</v>
      </c>
      <c r="B561" s="155" t="s">
        <v>2001</v>
      </c>
    </row>
    <row r="562" spans="1:2">
      <c r="A562" s="155" t="s">
        <v>1374</v>
      </c>
      <c r="B562" s="155" t="s">
        <v>2001</v>
      </c>
    </row>
    <row r="563" spans="1:2">
      <c r="A563" s="155" t="s">
        <v>1375</v>
      </c>
      <c r="B563" s="155" t="s">
        <v>2001</v>
      </c>
    </row>
    <row r="564" spans="1:2">
      <c r="A564" s="155" t="s">
        <v>1376</v>
      </c>
      <c r="B564" s="155" t="s">
        <v>2001</v>
      </c>
    </row>
    <row r="565" spans="1:2">
      <c r="A565" s="155" t="s">
        <v>1377</v>
      </c>
      <c r="B565" s="155" t="s">
        <v>2001</v>
      </c>
    </row>
    <row r="566" spans="1:2">
      <c r="A566" s="155" t="s">
        <v>1378</v>
      </c>
      <c r="B566" s="155" t="s">
        <v>2001</v>
      </c>
    </row>
    <row r="567" spans="1:2">
      <c r="A567" s="155" t="s">
        <v>1379</v>
      </c>
      <c r="B567" s="155" t="s">
        <v>2001</v>
      </c>
    </row>
    <row r="568" spans="1:2">
      <c r="A568" s="155" t="s">
        <v>1380</v>
      </c>
      <c r="B568" s="155" t="s">
        <v>2002</v>
      </c>
    </row>
    <row r="569" spans="1:2">
      <c r="A569" s="155" t="s">
        <v>1382</v>
      </c>
      <c r="B569" s="155" t="s">
        <v>2002</v>
      </c>
    </row>
    <row r="570" spans="1:2">
      <c r="A570" s="155" t="s">
        <v>1384</v>
      </c>
      <c r="B570" s="155" t="s">
        <v>2002</v>
      </c>
    </row>
    <row r="571" spans="1:2">
      <c r="A571" s="155" t="s">
        <v>1381</v>
      </c>
      <c r="B571" s="155" t="s">
        <v>2003</v>
      </c>
    </row>
    <row r="572" spans="1:2">
      <c r="A572" s="155" t="s">
        <v>1383</v>
      </c>
      <c r="B572" s="155" t="s">
        <v>2003</v>
      </c>
    </row>
    <row r="573" spans="1:2">
      <c r="A573" s="155" t="s">
        <v>1385</v>
      </c>
      <c r="B573" s="155" t="s">
        <v>2003</v>
      </c>
    </row>
    <row r="574" spans="1:2">
      <c r="A574" s="155" t="s">
        <v>1386</v>
      </c>
      <c r="B574" s="155" t="s">
        <v>2004</v>
      </c>
    </row>
    <row r="575" spans="1:2">
      <c r="A575" s="155" t="s">
        <v>1387</v>
      </c>
      <c r="B575" s="155" t="s">
        <v>2004</v>
      </c>
    </row>
    <row r="576" spans="1:2">
      <c r="A576" s="155" t="s">
        <v>1388</v>
      </c>
      <c r="B576" s="155" t="s">
        <v>2004</v>
      </c>
    </row>
    <row r="577" spans="1:2">
      <c r="A577" s="155" t="s">
        <v>1389</v>
      </c>
      <c r="B577" s="155" t="s">
        <v>2005</v>
      </c>
    </row>
    <row r="578" spans="1:2">
      <c r="A578" s="155" t="s">
        <v>1390</v>
      </c>
      <c r="B578" s="155" t="s">
        <v>2005</v>
      </c>
    </row>
    <row r="579" spans="1:2">
      <c r="A579" s="155" t="s">
        <v>1391</v>
      </c>
      <c r="B579" s="155" t="s">
        <v>2005</v>
      </c>
    </row>
    <row r="580" spans="1:2">
      <c r="A580" s="155" t="s">
        <v>1392</v>
      </c>
      <c r="B580" s="155" t="s">
        <v>2074</v>
      </c>
    </row>
    <row r="581" spans="1:2">
      <c r="A581" s="155" t="s">
        <v>1393</v>
      </c>
      <c r="B581" s="155" t="s">
        <v>2006</v>
      </c>
    </row>
    <row r="582" spans="1:2">
      <c r="A582" s="155" t="s">
        <v>1394</v>
      </c>
      <c r="B582" s="155" t="s">
        <v>2006</v>
      </c>
    </row>
    <row r="583" spans="1:2">
      <c r="A583" s="155" t="s">
        <v>1395</v>
      </c>
      <c r="B583" s="155" t="s">
        <v>2006</v>
      </c>
    </row>
    <row r="584" spans="1:2">
      <c r="A584" s="155" t="s">
        <v>1396</v>
      </c>
      <c r="B584" s="155" t="s">
        <v>2075</v>
      </c>
    </row>
    <row r="585" spans="1:2">
      <c r="A585" s="155" t="s">
        <v>1397</v>
      </c>
      <c r="B585" s="155" t="s">
        <v>2076</v>
      </c>
    </row>
    <row r="586" spans="1:2">
      <c r="A586" s="155" t="s">
        <v>923</v>
      </c>
      <c r="B586" s="155" t="s">
        <v>2077</v>
      </c>
    </row>
    <row r="587" spans="1:2">
      <c r="A587" s="155" t="s">
        <v>925</v>
      </c>
      <c r="B587" s="155" t="s">
        <v>2077</v>
      </c>
    </row>
    <row r="588" spans="1:2">
      <c r="A588" s="155" t="s">
        <v>927</v>
      </c>
      <c r="B588" s="155" t="s">
        <v>2077</v>
      </c>
    </row>
    <row r="589" spans="1:2">
      <c r="A589" s="155" t="s">
        <v>1398</v>
      </c>
      <c r="B589" s="155" t="s">
        <v>2077</v>
      </c>
    </row>
    <row r="590" spans="1:2">
      <c r="A590" s="155" t="s">
        <v>1398</v>
      </c>
      <c r="B590" s="155" t="s">
        <v>2078</v>
      </c>
    </row>
    <row r="591" spans="1:2">
      <c r="A591" s="155" t="s">
        <v>1399</v>
      </c>
      <c r="B591" s="155" t="s">
        <v>2079</v>
      </c>
    </row>
    <row r="592" spans="1:2">
      <c r="A592" s="155" t="s">
        <v>1400</v>
      </c>
      <c r="B592" s="155" t="s">
        <v>2079</v>
      </c>
    </row>
    <row r="593" spans="1:2">
      <c r="A593" s="155" t="s">
        <v>1401</v>
      </c>
      <c r="B593" s="155" t="s">
        <v>2080</v>
      </c>
    </row>
    <row r="594" spans="1:2">
      <c r="A594" s="155" t="s">
        <v>1402</v>
      </c>
      <c r="B594" s="155" t="s">
        <v>2080</v>
      </c>
    </row>
    <row r="595" spans="1:2">
      <c r="A595" s="155" t="s">
        <v>1403</v>
      </c>
      <c r="B595" s="155" t="s">
        <v>2081</v>
      </c>
    </row>
    <row r="596" spans="1:2">
      <c r="A596" s="155" t="s">
        <v>1404</v>
      </c>
      <c r="B596" s="155" t="s">
        <v>2081</v>
      </c>
    </row>
    <row r="597" spans="1:2">
      <c r="A597" s="155" t="s">
        <v>1405</v>
      </c>
      <c r="B597" s="155" t="s">
        <v>2082</v>
      </c>
    </row>
    <row r="598" spans="1:2">
      <c r="A598" s="155" t="s">
        <v>1406</v>
      </c>
      <c r="B598" s="155" t="s">
        <v>2082</v>
      </c>
    </row>
    <row r="599" spans="1:2">
      <c r="A599" s="155" t="s">
        <v>1407</v>
      </c>
      <c r="B599" s="155" t="s">
        <v>2082</v>
      </c>
    </row>
    <row r="600" spans="1:2">
      <c r="A600" s="155" t="s">
        <v>1408</v>
      </c>
      <c r="B600" s="155" t="s">
        <v>2083</v>
      </c>
    </row>
    <row r="601" spans="1:2">
      <c r="A601" s="155" t="s">
        <v>1409</v>
      </c>
      <c r="B601" s="155" t="s">
        <v>2083</v>
      </c>
    </row>
    <row r="602" spans="1:2">
      <c r="A602" s="155" t="s">
        <v>1410</v>
      </c>
      <c r="B602" s="155" t="s">
        <v>2083</v>
      </c>
    </row>
    <row r="603" spans="1:2">
      <c r="A603" s="155" t="s">
        <v>1411</v>
      </c>
      <c r="B603" s="155" t="s">
        <v>2084</v>
      </c>
    </row>
    <row r="604" spans="1:2">
      <c r="A604" s="155" t="s">
        <v>1412</v>
      </c>
      <c r="B604" s="155" t="s">
        <v>2084</v>
      </c>
    </row>
    <row r="605" spans="1:2">
      <c r="A605" s="155" t="s">
        <v>1413</v>
      </c>
      <c r="B605" s="155" t="s">
        <v>2085</v>
      </c>
    </row>
    <row r="606" spans="1:2">
      <c r="A606" s="155" t="s">
        <v>1414</v>
      </c>
      <c r="B606" s="155" t="s">
        <v>2085</v>
      </c>
    </row>
    <row r="607" spans="1:2">
      <c r="A607" s="155" t="s">
        <v>1418</v>
      </c>
      <c r="B607" s="155" t="s">
        <v>2086</v>
      </c>
    </row>
    <row r="608" spans="1:2">
      <c r="A608" s="155" t="s">
        <v>1415</v>
      </c>
      <c r="B608" s="155" t="s">
        <v>2087</v>
      </c>
    </row>
    <row r="609" spans="1:2">
      <c r="A609" s="155" t="s">
        <v>1416</v>
      </c>
      <c r="B609" s="155" t="s">
        <v>2087</v>
      </c>
    </row>
    <row r="610" spans="1:2">
      <c r="A610" s="155" t="s">
        <v>1417</v>
      </c>
      <c r="B610" s="155" t="s">
        <v>2348</v>
      </c>
    </row>
    <row r="611" spans="1:2">
      <c r="A611" s="150" t="s">
        <v>1419</v>
      </c>
      <c r="B611" s="150" t="s">
        <v>2007</v>
      </c>
    </row>
    <row r="612" spans="1:2">
      <c r="A612" s="155" t="s">
        <v>2409</v>
      </c>
      <c r="B612" s="155" t="s">
        <v>2008</v>
      </c>
    </row>
    <row r="613" spans="1:2">
      <c r="A613" s="155" t="s">
        <v>1419</v>
      </c>
      <c r="B613" s="155" t="s">
        <v>2008</v>
      </c>
    </row>
    <row r="614" spans="1:2">
      <c r="A614" s="155" t="s">
        <v>1420</v>
      </c>
      <c r="B614" s="155" t="s">
        <v>2009</v>
      </c>
    </row>
    <row r="615" spans="1:2">
      <c r="A615" s="155" t="s">
        <v>1421</v>
      </c>
      <c r="B615" s="155" t="s">
        <v>2010</v>
      </c>
    </row>
    <row r="616" spans="1:2">
      <c r="A616" s="155" t="s">
        <v>1422</v>
      </c>
      <c r="B616" s="155" t="s">
        <v>2011</v>
      </c>
    </row>
    <row r="617" spans="1:2">
      <c r="A617" s="155" t="s">
        <v>1423</v>
      </c>
      <c r="B617" s="155" t="s">
        <v>2012</v>
      </c>
    </row>
    <row r="618" spans="1:2">
      <c r="A618" s="155" t="s">
        <v>1424</v>
      </c>
      <c r="B618" s="155" t="s">
        <v>2013</v>
      </c>
    </row>
    <row r="619" spans="1:2">
      <c r="A619" s="155" t="s">
        <v>1428</v>
      </c>
      <c r="B619" s="155" t="s">
        <v>2088</v>
      </c>
    </row>
    <row r="620" spans="1:2">
      <c r="A620" s="155" t="s">
        <v>1425</v>
      </c>
      <c r="B620" s="155" t="s">
        <v>2014</v>
      </c>
    </row>
    <row r="621" spans="1:2">
      <c r="A621" s="155" t="s">
        <v>1426</v>
      </c>
      <c r="B621" s="155" t="s">
        <v>2349</v>
      </c>
    </row>
    <row r="622" spans="1:2">
      <c r="A622" s="155" t="s">
        <v>1427</v>
      </c>
      <c r="B622" s="155" t="s">
        <v>2410</v>
      </c>
    </row>
    <row r="623" spans="1:2">
      <c r="A623" s="155" t="s">
        <v>2411</v>
      </c>
      <c r="B623" s="155" t="s">
        <v>2015</v>
      </c>
    </row>
    <row r="624" spans="1:2">
      <c r="A624" s="155" t="s">
        <v>1429</v>
      </c>
      <c r="B624" s="155" t="s">
        <v>2350</v>
      </c>
    </row>
    <row r="625" spans="1:2">
      <c r="A625" s="155" t="s">
        <v>1430</v>
      </c>
      <c r="B625" s="155" t="s">
        <v>2412</v>
      </c>
    </row>
    <row r="626" spans="1:2">
      <c r="A626" s="155" t="s">
        <v>1431</v>
      </c>
      <c r="B626" s="155" t="s">
        <v>2351</v>
      </c>
    </row>
    <row r="627" spans="1:2">
      <c r="A627" s="155" t="s">
        <v>1432</v>
      </c>
      <c r="B627" s="155" t="s">
        <v>2413</v>
      </c>
    </row>
    <row r="628" spans="1:2">
      <c r="A628" s="155" t="s">
        <v>1434</v>
      </c>
      <c r="B628" s="155" t="s">
        <v>2089</v>
      </c>
    </row>
    <row r="629" spans="1:2">
      <c r="A629" s="155" t="s">
        <v>1433</v>
      </c>
      <c r="B629" s="155" t="s">
        <v>2414</v>
      </c>
    </row>
    <row r="630" spans="1:2">
      <c r="A630" s="155" t="s">
        <v>1435</v>
      </c>
      <c r="B630" s="155" t="s">
        <v>2415</v>
      </c>
    </row>
    <row r="631" spans="1:2">
      <c r="A631" s="155" t="s">
        <v>1436</v>
      </c>
      <c r="B631" s="155" t="s">
        <v>2016</v>
      </c>
    </row>
    <row r="632" spans="1:2">
      <c r="A632" s="155" t="s">
        <v>1437</v>
      </c>
      <c r="B632" s="155" t="s">
        <v>2017</v>
      </c>
    </row>
    <row r="633" spans="1:2">
      <c r="A633" s="155" t="s">
        <v>1438</v>
      </c>
      <c r="B633" s="155" t="s">
        <v>2018</v>
      </c>
    </row>
    <row r="634" spans="1:2">
      <c r="A634" s="155" t="s">
        <v>1439</v>
      </c>
      <c r="B634" s="155" t="s">
        <v>2019</v>
      </c>
    </row>
    <row r="635" spans="1:2">
      <c r="A635" s="155" t="s">
        <v>1440</v>
      </c>
      <c r="B635" s="155" t="s">
        <v>2352</v>
      </c>
    </row>
    <row r="636" spans="1:2">
      <c r="A636" s="155" t="s">
        <v>1443</v>
      </c>
      <c r="B636" s="155" t="s">
        <v>2090</v>
      </c>
    </row>
    <row r="637" spans="1:2">
      <c r="A637" s="155" t="s">
        <v>1441</v>
      </c>
      <c r="B637" s="155" t="s">
        <v>2416</v>
      </c>
    </row>
    <row r="638" spans="1:2">
      <c r="A638" s="155" t="s">
        <v>1442</v>
      </c>
      <c r="B638" s="155" t="s">
        <v>2091</v>
      </c>
    </row>
    <row r="639" spans="1:2">
      <c r="A639" s="155" t="s">
        <v>1444</v>
      </c>
      <c r="B639" s="155" t="s">
        <v>2092</v>
      </c>
    </row>
    <row r="640" spans="1:2">
      <c r="A640" s="155" t="s">
        <v>1445</v>
      </c>
      <c r="B640" s="155" t="s">
        <v>2093</v>
      </c>
    </row>
    <row r="641" spans="1:2">
      <c r="A641" s="155" t="s">
        <v>1446</v>
      </c>
      <c r="B641" s="155" t="s">
        <v>2094</v>
      </c>
    </row>
    <row r="642" spans="1:2">
      <c r="A642" s="155" t="s">
        <v>1447</v>
      </c>
      <c r="B642" s="155" t="s">
        <v>2095</v>
      </c>
    </row>
    <row r="643" spans="1:2">
      <c r="A643" s="155" t="s">
        <v>1448</v>
      </c>
      <c r="B643" s="155" t="s">
        <v>2096</v>
      </c>
    </row>
    <row r="644" spans="1:2">
      <c r="A644" s="155" t="s">
        <v>1449</v>
      </c>
      <c r="B644" s="155" t="s">
        <v>2020</v>
      </c>
    </row>
    <row r="645" spans="1:2">
      <c r="A645" s="155" t="s">
        <v>1450</v>
      </c>
      <c r="B645" s="155" t="s">
        <v>2021</v>
      </c>
    </row>
    <row r="646" spans="1:2">
      <c r="A646" s="155" t="s">
        <v>1454</v>
      </c>
      <c r="B646" s="155" t="s">
        <v>2097</v>
      </c>
    </row>
    <row r="647" spans="1:2">
      <c r="A647" s="155" t="s">
        <v>1451</v>
      </c>
      <c r="B647" s="155" t="s">
        <v>2022</v>
      </c>
    </row>
    <row r="648" spans="1:2">
      <c r="A648" s="155" t="s">
        <v>1452</v>
      </c>
      <c r="B648" s="155" t="s">
        <v>2023</v>
      </c>
    </row>
    <row r="649" spans="1:2">
      <c r="A649" s="155" t="s">
        <v>1453</v>
      </c>
      <c r="B649" s="155" t="s">
        <v>2024</v>
      </c>
    </row>
    <row r="650" spans="1:2">
      <c r="A650" s="155" t="s">
        <v>1455</v>
      </c>
      <c r="B650" s="155" t="s">
        <v>2353</v>
      </c>
    </row>
    <row r="651" spans="1:2">
      <c r="A651" s="155" t="s">
        <v>1456</v>
      </c>
      <c r="B651" s="155" t="s">
        <v>2417</v>
      </c>
    </row>
    <row r="652" spans="1:2">
      <c r="A652" s="155" t="s">
        <v>1457</v>
      </c>
      <c r="B652" s="155" t="s">
        <v>2025</v>
      </c>
    </row>
    <row r="653" spans="1:2">
      <c r="A653" s="155" t="s">
        <v>1458</v>
      </c>
      <c r="B653" s="155" t="s">
        <v>2026</v>
      </c>
    </row>
    <row r="654" spans="1:2">
      <c r="A654" s="155" t="s">
        <v>1459</v>
      </c>
      <c r="B654" s="155" t="s">
        <v>2027</v>
      </c>
    </row>
    <row r="655" spans="1:2">
      <c r="A655" s="155" t="s">
        <v>1463</v>
      </c>
      <c r="B655" s="155" t="s">
        <v>2098</v>
      </c>
    </row>
    <row r="656" spans="1:2">
      <c r="A656" s="155" t="s">
        <v>1460</v>
      </c>
      <c r="B656" s="155" t="s">
        <v>2028</v>
      </c>
    </row>
    <row r="657" spans="1:2">
      <c r="A657" s="155" t="s">
        <v>1461</v>
      </c>
      <c r="B657" s="155" t="s">
        <v>2354</v>
      </c>
    </row>
    <row r="658" spans="1:2">
      <c r="A658" s="155" t="s">
        <v>1462</v>
      </c>
      <c r="B658" s="155" t="s">
        <v>2418</v>
      </c>
    </row>
    <row r="659" spans="1:2">
      <c r="A659" s="155" t="s">
        <v>1464</v>
      </c>
      <c r="B659" s="155" t="s">
        <v>2099</v>
      </c>
    </row>
    <row r="660" spans="1:2">
      <c r="A660" s="155" t="s">
        <v>1465</v>
      </c>
      <c r="B660" s="155" t="s">
        <v>2100</v>
      </c>
    </row>
    <row r="661" spans="1:2">
      <c r="A661" s="155" t="s">
        <v>1466</v>
      </c>
      <c r="B661" s="155" t="s">
        <v>2101</v>
      </c>
    </row>
    <row r="662" spans="1:2">
      <c r="A662" s="155" t="s">
        <v>1467</v>
      </c>
      <c r="B662" s="155" t="s">
        <v>2102</v>
      </c>
    </row>
    <row r="663" spans="1:2">
      <c r="A663" s="155" t="s">
        <v>1468</v>
      </c>
      <c r="B663" s="155" t="s">
        <v>2103</v>
      </c>
    </row>
    <row r="664" spans="1:2">
      <c r="A664" s="155" t="s">
        <v>1469</v>
      </c>
      <c r="B664" s="155" t="s">
        <v>2104</v>
      </c>
    </row>
    <row r="665" spans="1:2">
      <c r="A665" s="155" t="s">
        <v>1471</v>
      </c>
      <c r="B665" s="155" t="s">
        <v>2029</v>
      </c>
    </row>
    <row r="666" spans="1:2">
      <c r="A666" s="155" t="s">
        <v>1470</v>
      </c>
      <c r="B666" s="155" t="s">
        <v>2029</v>
      </c>
    </row>
    <row r="667" spans="1:2">
      <c r="A667" s="155" t="s">
        <v>1472</v>
      </c>
      <c r="B667" s="155" t="s">
        <v>2105</v>
      </c>
    </row>
    <row r="668" spans="1:2">
      <c r="A668" s="155" t="s">
        <v>1473</v>
      </c>
      <c r="B668" s="155" t="s">
        <v>2106</v>
      </c>
    </row>
    <row r="669" spans="1:2">
      <c r="A669" s="155" t="s">
        <v>1474</v>
      </c>
      <c r="B669" s="155" t="s">
        <v>2107</v>
      </c>
    </row>
    <row r="670" spans="1:2">
      <c r="A670" s="155" t="s">
        <v>1475</v>
      </c>
      <c r="B670" s="155" t="s">
        <v>2108</v>
      </c>
    </row>
    <row r="671" spans="1:2">
      <c r="A671" s="155" t="s">
        <v>1476</v>
      </c>
      <c r="B671" s="155" t="s">
        <v>2109</v>
      </c>
    </row>
    <row r="672" spans="1:2">
      <c r="A672" s="155" t="s">
        <v>1477</v>
      </c>
      <c r="B672" s="155" t="s">
        <v>2110</v>
      </c>
    </row>
    <row r="673" spans="1:2">
      <c r="A673" s="155" t="s">
        <v>1478</v>
      </c>
      <c r="B673" s="155" t="s">
        <v>2111</v>
      </c>
    </row>
    <row r="674" spans="1:2">
      <c r="A674" s="155" t="s">
        <v>1479</v>
      </c>
      <c r="B674" s="155" t="s">
        <v>2112</v>
      </c>
    </row>
    <row r="675" spans="1:2">
      <c r="A675" s="155" t="s">
        <v>1480</v>
      </c>
      <c r="B675" s="155" t="s">
        <v>2113</v>
      </c>
    </row>
    <row r="676" spans="1:2">
      <c r="A676" s="155" t="s">
        <v>1481</v>
      </c>
      <c r="B676" s="155" t="s">
        <v>2114</v>
      </c>
    </row>
    <row r="677" spans="1:2">
      <c r="A677" s="155" t="s">
        <v>1483</v>
      </c>
      <c r="B677" s="155" t="s">
        <v>2030</v>
      </c>
    </row>
    <row r="678" spans="1:2">
      <c r="A678" s="155" t="s">
        <v>1482</v>
      </c>
      <c r="B678" s="155" t="s">
        <v>2030</v>
      </c>
    </row>
    <row r="679" spans="1:2">
      <c r="A679" s="155" t="s">
        <v>1484</v>
      </c>
      <c r="B679" s="155" t="s">
        <v>2115</v>
      </c>
    </row>
    <row r="680" spans="1:2">
      <c r="A680" s="155" t="s">
        <v>1485</v>
      </c>
      <c r="B680" s="155" t="s">
        <v>2116</v>
      </c>
    </row>
    <row r="681" spans="1:2">
      <c r="A681" s="155" t="s">
        <v>1486</v>
      </c>
      <c r="B681" s="155" t="s">
        <v>2117</v>
      </c>
    </row>
    <row r="682" spans="1:2">
      <c r="A682" s="155" t="s">
        <v>1487</v>
      </c>
      <c r="B682" s="155" t="s">
        <v>2118</v>
      </c>
    </row>
    <row r="683" spans="1:2">
      <c r="A683" s="155" t="s">
        <v>1488</v>
      </c>
      <c r="B683" s="155" t="s">
        <v>2119</v>
      </c>
    </row>
    <row r="684" spans="1:2">
      <c r="A684" s="155" t="s">
        <v>1489</v>
      </c>
      <c r="B684" s="155" t="s">
        <v>2120</v>
      </c>
    </row>
    <row r="685" spans="1:2">
      <c r="A685" s="155" t="s">
        <v>1490</v>
      </c>
      <c r="B685" s="155" t="s">
        <v>2121</v>
      </c>
    </row>
    <row r="686" spans="1:2">
      <c r="A686" s="155" t="s">
        <v>1491</v>
      </c>
      <c r="B686" s="155" t="s">
        <v>2122</v>
      </c>
    </row>
    <row r="687" spans="1:2">
      <c r="A687" s="155" t="s">
        <v>1492</v>
      </c>
      <c r="B687" s="155" t="s">
        <v>2123</v>
      </c>
    </row>
    <row r="688" spans="1:2">
      <c r="A688" s="155" t="s">
        <v>1493</v>
      </c>
      <c r="B688" s="155" t="s">
        <v>2124</v>
      </c>
    </row>
    <row r="689" spans="1:2">
      <c r="A689" s="155" t="s">
        <v>1494</v>
      </c>
      <c r="B689" s="155" t="s">
        <v>2125</v>
      </c>
    </row>
    <row r="690" spans="1:2">
      <c r="A690" s="155" t="s">
        <v>1495</v>
      </c>
      <c r="B690" s="155" t="s">
        <v>2126</v>
      </c>
    </row>
    <row r="691" spans="1:2">
      <c r="A691" s="155" t="s">
        <v>1496</v>
      </c>
      <c r="B691" s="155" t="s">
        <v>2127</v>
      </c>
    </row>
    <row r="692" spans="1:2">
      <c r="A692" s="155" t="s">
        <v>1498</v>
      </c>
      <c r="B692" s="155" t="s">
        <v>2031</v>
      </c>
    </row>
    <row r="693" spans="1:2">
      <c r="A693" s="155" t="s">
        <v>1497</v>
      </c>
      <c r="B693" s="155" t="s">
        <v>2031</v>
      </c>
    </row>
    <row r="694" spans="1:2">
      <c r="A694" s="155" t="s">
        <v>1500</v>
      </c>
      <c r="B694" s="155" t="s">
        <v>2032</v>
      </c>
    </row>
    <row r="695" spans="1:2">
      <c r="A695" s="155" t="s">
        <v>1499</v>
      </c>
      <c r="B695" s="155" t="s">
        <v>2032</v>
      </c>
    </row>
    <row r="696" spans="1:2">
      <c r="A696" s="155" t="s">
        <v>1501</v>
      </c>
      <c r="B696" s="155" t="s">
        <v>2128</v>
      </c>
    </row>
    <row r="697" spans="1:2">
      <c r="A697" s="155" t="s">
        <v>1503</v>
      </c>
      <c r="B697" s="155" t="s">
        <v>2033</v>
      </c>
    </row>
    <row r="698" spans="1:2">
      <c r="A698" s="155" t="s">
        <v>1502</v>
      </c>
      <c r="B698" s="155" t="s">
        <v>2033</v>
      </c>
    </row>
    <row r="699" spans="1:2">
      <c r="A699" s="155" t="s">
        <v>1504</v>
      </c>
      <c r="B699" s="155" t="s">
        <v>2129</v>
      </c>
    </row>
    <row r="700" spans="1:2">
      <c r="A700" s="155" t="s">
        <v>1505</v>
      </c>
      <c r="B700" s="155" t="s">
        <v>2130</v>
      </c>
    </row>
    <row r="701" spans="1:2">
      <c r="A701" s="155" t="s">
        <v>1506</v>
      </c>
      <c r="B701" s="155" t="s">
        <v>2131</v>
      </c>
    </row>
    <row r="702" spans="1:2">
      <c r="A702" s="155" t="s">
        <v>1507</v>
      </c>
      <c r="B702" s="155" t="s">
        <v>2132</v>
      </c>
    </row>
    <row r="703" spans="1:2">
      <c r="A703" s="155" t="s">
        <v>1508</v>
      </c>
      <c r="B703" s="155" t="s">
        <v>2133</v>
      </c>
    </row>
    <row r="704" spans="1:2">
      <c r="A704" s="155" t="s">
        <v>1509</v>
      </c>
      <c r="B704" s="155" t="s">
        <v>2134</v>
      </c>
    </row>
    <row r="705" spans="1:2">
      <c r="A705" s="155" t="s">
        <v>1510</v>
      </c>
      <c r="B705" s="155" t="s">
        <v>2135</v>
      </c>
    </row>
    <row r="706" spans="1:2">
      <c r="A706" s="155" t="s">
        <v>1511</v>
      </c>
      <c r="B706" s="155" t="s">
        <v>2136</v>
      </c>
    </row>
    <row r="707" spans="1:2">
      <c r="A707" s="155" t="s">
        <v>1512</v>
      </c>
      <c r="B707" s="155" t="s">
        <v>2137</v>
      </c>
    </row>
    <row r="708" spans="1:2">
      <c r="A708" s="155" t="s">
        <v>1513</v>
      </c>
      <c r="B708" s="155" t="s">
        <v>2138</v>
      </c>
    </row>
    <row r="709" spans="1:2">
      <c r="A709" s="155" t="s">
        <v>1514</v>
      </c>
      <c r="B709" s="155" t="s">
        <v>2139</v>
      </c>
    </row>
    <row r="710" spans="1:2">
      <c r="A710" s="155" t="s">
        <v>1515</v>
      </c>
      <c r="B710" s="155" t="s">
        <v>2140</v>
      </c>
    </row>
    <row r="711" spans="1:2">
      <c r="A711" s="155" t="s">
        <v>1516</v>
      </c>
      <c r="B711" s="155" t="s">
        <v>2141</v>
      </c>
    </row>
    <row r="712" spans="1:2">
      <c r="A712" s="155" t="s">
        <v>1517</v>
      </c>
      <c r="B712" s="155" t="s">
        <v>2142</v>
      </c>
    </row>
    <row r="713" spans="1:2">
      <c r="A713" s="155" t="s">
        <v>1518</v>
      </c>
      <c r="B713" s="155" t="s">
        <v>2143</v>
      </c>
    </row>
    <row r="714" spans="1:2">
      <c r="A714" s="155" t="s">
        <v>1519</v>
      </c>
      <c r="B714" s="155" t="s">
        <v>2144</v>
      </c>
    </row>
    <row r="715" spans="1:2">
      <c r="A715" s="155" t="s">
        <v>1520</v>
      </c>
      <c r="B715" s="155" t="s">
        <v>2145</v>
      </c>
    </row>
    <row r="716" spans="1:2">
      <c r="A716" s="155" t="s">
        <v>1521</v>
      </c>
      <c r="B716" s="155" t="s">
        <v>2146</v>
      </c>
    </row>
    <row r="717" spans="1:2">
      <c r="A717" s="155" t="s">
        <v>1523</v>
      </c>
      <c r="B717" s="155" t="s">
        <v>2034</v>
      </c>
    </row>
    <row r="718" spans="1:2">
      <c r="A718" s="155" t="s">
        <v>1522</v>
      </c>
      <c r="B718" s="155" t="s">
        <v>2034</v>
      </c>
    </row>
    <row r="719" spans="1:2">
      <c r="A719" s="155" t="s">
        <v>1524</v>
      </c>
      <c r="B719" s="155" t="s">
        <v>2147</v>
      </c>
    </row>
    <row r="720" spans="1:2">
      <c r="A720" s="155" t="s">
        <v>1525</v>
      </c>
      <c r="B720" s="155" t="s">
        <v>2148</v>
      </c>
    </row>
    <row r="721" spans="1:2">
      <c r="A721" s="155" t="s">
        <v>1526</v>
      </c>
      <c r="B721" s="155" t="s">
        <v>2149</v>
      </c>
    </row>
    <row r="722" spans="1:2">
      <c r="A722" s="155" t="s">
        <v>1527</v>
      </c>
      <c r="B722" s="155" t="s">
        <v>2150</v>
      </c>
    </row>
    <row r="723" spans="1:2">
      <c r="A723" s="155" t="s">
        <v>1528</v>
      </c>
      <c r="B723" s="155" t="s">
        <v>2151</v>
      </c>
    </row>
    <row r="724" spans="1:2">
      <c r="A724" s="155" t="s">
        <v>1529</v>
      </c>
      <c r="B724" s="155" t="s">
        <v>2152</v>
      </c>
    </row>
    <row r="725" spans="1:2">
      <c r="A725" s="155" t="s">
        <v>1530</v>
      </c>
      <c r="B725" s="155" t="s">
        <v>2153</v>
      </c>
    </row>
    <row r="726" spans="1:2">
      <c r="A726" s="155" t="s">
        <v>1531</v>
      </c>
      <c r="B726" s="155" t="s">
        <v>2154</v>
      </c>
    </row>
    <row r="727" spans="1:2">
      <c r="A727" s="155" t="s">
        <v>1532</v>
      </c>
      <c r="B727" s="155" t="s">
        <v>2155</v>
      </c>
    </row>
    <row r="728" spans="1:2">
      <c r="A728" s="155" t="s">
        <v>1533</v>
      </c>
      <c r="B728" s="155" t="s">
        <v>2156</v>
      </c>
    </row>
    <row r="729" spans="1:2">
      <c r="A729" s="155" t="s">
        <v>1534</v>
      </c>
      <c r="B729" s="155" t="s">
        <v>2157</v>
      </c>
    </row>
    <row r="730" spans="1:2">
      <c r="A730" s="155" t="s">
        <v>1535</v>
      </c>
      <c r="B730" s="155" t="s">
        <v>2158</v>
      </c>
    </row>
    <row r="731" spans="1:2">
      <c r="A731" s="155" t="s">
        <v>1536</v>
      </c>
      <c r="B731" s="155" t="s">
        <v>2159</v>
      </c>
    </row>
    <row r="732" spans="1:2">
      <c r="A732" s="155" t="s">
        <v>1537</v>
      </c>
      <c r="B732" s="155" t="s">
        <v>2160</v>
      </c>
    </row>
    <row r="733" spans="1:2">
      <c r="A733" s="155" t="s">
        <v>1538</v>
      </c>
      <c r="B733" s="155" t="s">
        <v>2161</v>
      </c>
    </row>
    <row r="734" spans="1:2">
      <c r="A734" s="155" t="s">
        <v>1539</v>
      </c>
      <c r="B734" s="155" t="s">
        <v>2162</v>
      </c>
    </row>
    <row r="735" spans="1:2">
      <c r="A735" s="155" t="s">
        <v>1540</v>
      </c>
      <c r="B735" s="155" t="s">
        <v>2163</v>
      </c>
    </row>
    <row r="736" spans="1:2">
      <c r="A736" s="155" t="s">
        <v>1541</v>
      </c>
      <c r="B736" s="155" t="s">
        <v>2164</v>
      </c>
    </row>
    <row r="737" spans="1:2">
      <c r="A737" s="155" t="s">
        <v>1542</v>
      </c>
      <c r="B737" s="155" t="s">
        <v>2165</v>
      </c>
    </row>
    <row r="738" spans="1:2">
      <c r="A738" s="155" t="s">
        <v>1543</v>
      </c>
      <c r="B738" s="155" t="s">
        <v>2166</v>
      </c>
    </row>
    <row r="739" spans="1:2">
      <c r="A739" s="155" t="s">
        <v>1544</v>
      </c>
      <c r="B739" s="155" t="s">
        <v>2167</v>
      </c>
    </row>
    <row r="740" spans="1:2">
      <c r="A740" s="155" t="s">
        <v>1545</v>
      </c>
      <c r="B740" s="155" t="s">
        <v>2168</v>
      </c>
    </row>
    <row r="741" spans="1:2">
      <c r="A741" s="155" t="s">
        <v>1546</v>
      </c>
      <c r="B741" s="155" t="s">
        <v>2169</v>
      </c>
    </row>
    <row r="742" spans="1:2">
      <c r="A742" s="155" t="s">
        <v>1547</v>
      </c>
      <c r="B742" s="155" t="s">
        <v>2170</v>
      </c>
    </row>
    <row r="743" spans="1:2">
      <c r="A743" s="155" t="s">
        <v>1548</v>
      </c>
      <c r="B743" s="155" t="s">
        <v>2171</v>
      </c>
    </row>
    <row r="744" spans="1:2">
      <c r="A744" s="155" t="s">
        <v>1549</v>
      </c>
      <c r="B744" s="155" t="s">
        <v>2172</v>
      </c>
    </row>
    <row r="745" spans="1:2">
      <c r="A745" s="155" t="s">
        <v>1550</v>
      </c>
      <c r="B745" s="155" t="s">
        <v>2173</v>
      </c>
    </row>
    <row r="746" spans="1:2">
      <c r="A746" s="155" t="s">
        <v>1551</v>
      </c>
      <c r="B746" s="155" t="s">
        <v>2174</v>
      </c>
    </row>
    <row r="747" spans="1:2">
      <c r="A747" s="155" t="s">
        <v>1552</v>
      </c>
      <c r="B747" s="155" t="s">
        <v>2175</v>
      </c>
    </row>
    <row r="748" spans="1:2">
      <c r="A748" s="155" t="s">
        <v>1553</v>
      </c>
      <c r="B748" s="155" t="s">
        <v>2176</v>
      </c>
    </row>
    <row r="749" spans="1:2">
      <c r="A749" s="155" t="s">
        <v>1554</v>
      </c>
      <c r="B749" s="155" t="s">
        <v>2176</v>
      </c>
    </row>
    <row r="750" spans="1:2">
      <c r="A750" s="155" t="s">
        <v>1555</v>
      </c>
      <c r="B750" s="155" t="s">
        <v>2176</v>
      </c>
    </row>
    <row r="751" spans="1:2">
      <c r="A751" s="150" t="s">
        <v>1556</v>
      </c>
      <c r="B751" s="150" t="s">
        <v>2177</v>
      </c>
    </row>
    <row r="752" spans="1:2">
      <c r="A752" s="155" t="s">
        <v>1557</v>
      </c>
      <c r="B752" s="155" t="s">
        <v>2177</v>
      </c>
    </row>
    <row r="753" spans="1:2">
      <c r="A753" s="155" t="s">
        <v>1558</v>
      </c>
      <c r="B753" s="155" t="s">
        <v>2177</v>
      </c>
    </row>
    <row r="754" spans="1:2">
      <c r="A754" s="155" t="s">
        <v>1559</v>
      </c>
      <c r="B754" s="155" t="s">
        <v>2178</v>
      </c>
    </row>
    <row r="755" spans="1:2">
      <c r="A755" s="155" t="s">
        <v>1560</v>
      </c>
      <c r="B755" s="155" t="s">
        <v>2178</v>
      </c>
    </row>
    <row r="756" spans="1:2">
      <c r="A756" s="155" t="s">
        <v>1561</v>
      </c>
      <c r="B756" s="155" t="s">
        <v>2178</v>
      </c>
    </row>
    <row r="757" spans="1:2">
      <c r="A757" s="155" t="s">
        <v>1562</v>
      </c>
      <c r="B757" s="155" t="s">
        <v>2179</v>
      </c>
    </row>
    <row r="758" spans="1:2">
      <c r="A758" s="155" t="s">
        <v>1563</v>
      </c>
      <c r="B758" s="155" t="s">
        <v>2179</v>
      </c>
    </row>
    <row r="759" spans="1:2">
      <c r="A759" s="155" t="s">
        <v>1564</v>
      </c>
      <c r="B759" s="155" t="s">
        <v>2179</v>
      </c>
    </row>
    <row r="760" spans="1:2">
      <c r="A760" s="155" t="s">
        <v>1565</v>
      </c>
      <c r="B760" s="155" t="s">
        <v>2193</v>
      </c>
    </row>
    <row r="761" spans="1:2">
      <c r="A761" s="155" t="s">
        <v>1566</v>
      </c>
      <c r="B761" s="155" t="s">
        <v>2194</v>
      </c>
    </row>
    <row r="762" spans="1:2">
      <c r="A762" s="155" t="s">
        <v>1567</v>
      </c>
      <c r="B762" s="155" t="s">
        <v>2195</v>
      </c>
    </row>
    <row r="763" spans="1:2">
      <c r="A763" s="155" t="s">
        <v>1568</v>
      </c>
      <c r="B763" s="155" t="s">
        <v>2196</v>
      </c>
    </row>
    <row r="764" spans="1:2">
      <c r="A764" s="155" t="s">
        <v>1569</v>
      </c>
      <c r="B764" s="155" t="s">
        <v>2197</v>
      </c>
    </row>
    <row r="765" spans="1:2">
      <c r="A765" s="155" t="s">
        <v>1570</v>
      </c>
      <c r="B765" s="155" t="s">
        <v>2198</v>
      </c>
    </row>
    <row r="766" spans="1:2">
      <c r="A766" s="155" t="s">
        <v>1571</v>
      </c>
      <c r="B766" s="155" t="s">
        <v>2180</v>
      </c>
    </row>
    <row r="767" spans="1:2">
      <c r="A767" s="155" t="s">
        <v>1572</v>
      </c>
      <c r="B767" s="155" t="s">
        <v>2180</v>
      </c>
    </row>
    <row r="768" spans="1:2">
      <c r="A768" s="155" t="s">
        <v>1573</v>
      </c>
      <c r="B768" s="155" t="s">
        <v>2180</v>
      </c>
    </row>
    <row r="769" spans="1:2">
      <c r="A769" s="155" t="s">
        <v>1574</v>
      </c>
      <c r="B769" s="155" t="s">
        <v>2180</v>
      </c>
    </row>
    <row r="770" spans="1:2">
      <c r="A770" s="155" t="s">
        <v>1575</v>
      </c>
      <c r="B770" s="155" t="s">
        <v>2180</v>
      </c>
    </row>
    <row r="771" spans="1:2">
      <c r="A771" s="155" t="s">
        <v>1576</v>
      </c>
      <c r="B771" s="155" t="s">
        <v>2199</v>
      </c>
    </row>
    <row r="772" spans="1:2">
      <c r="A772" s="155" t="s">
        <v>1566</v>
      </c>
      <c r="B772" s="155" t="s">
        <v>2322</v>
      </c>
    </row>
    <row r="773" spans="1:2">
      <c r="A773" s="155" t="s">
        <v>1577</v>
      </c>
      <c r="B773" s="155" t="s">
        <v>2322</v>
      </c>
    </row>
    <row r="774" spans="1:2">
      <c r="A774" s="155" t="s">
        <v>1577</v>
      </c>
      <c r="B774" s="155" t="s">
        <v>2200</v>
      </c>
    </row>
    <row r="775" spans="1:2">
      <c r="A775" s="155" t="s">
        <v>1578</v>
      </c>
      <c r="B775" s="155" t="s">
        <v>2201</v>
      </c>
    </row>
    <row r="776" spans="1:2">
      <c r="A776" s="155" t="s">
        <v>1579</v>
      </c>
      <c r="B776" s="155" t="s">
        <v>2202</v>
      </c>
    </row>
    <row r="777" spans="1:2">
      <c r="A777" s="155" t="s">
        <v>1580</v>
      </c>
      <c r="B777" s="155" t="s">
        <v>2181</v>
      </c>
    </row>
    <row r="778" spans="1:2">
      <c r="A778" s="155" t="s">
        <v>1581</v>
      </c>
      <c r="B778" s="155" t="s">
        <v>2181</v>
      </c>
    </row>
    <row r="779" spans="1:2">
      <c r="A779" s="155" t="s">
        <v>1582</v>
      </c>
      <c r="B779" s="155" t="s">
        <v>2182</v>
      </c>
    </row>
    <row r="780" spans="1:2">
      <c r="A780" s="155" t="s">
        <v>1583</v>
      </c>
      <c r="B780" s="155" t="s">
        <v>2182</v>
      </c>
    </row>
    <row r="781" spans="1:2">
      <c r="A781" s="155" t="s">
        <v>1584</v>
      </c>
      <c r="B781" s="155" t="s">
        <v>2183</v>
      </c>
    </row>
    <row r="782" spans="1:2">
      <c r="A782" s="155" t="s">
        <v>1585</v>
      </c>
      <c r="B782" s="155" t="s">
        <v>2183</v>
      </c>
    </row>
    <row r="783" spans="1:2">
      <c r="A783" s="155" t="s">
        <v>1586</v>
      </c>
      <c r="B783" s="155" t="s">
        <v>2184</v>
      </c>
    </row>
    <row r="784" spans="1:2">
      <c r="A784" s="155" t="s">
        <v>1587</v>
      </c>
      <c r="B784" s="155" t="s">
        <v>2184</v>
      </c>
    </row>
    <row r="785" spans="1:2">
      <c r="A785" s="155" t="s">
        <v>1588</v>
      </c>
      <c r="B785" s="155" t="s">
        <v>2185</v>
      </c>
    </row>
    <row r="786" spans="1:2">
      <c r="A786" s="155" t="s">
        <v>1589</v>
      </c>
      <c r="B786" s="155" t="s">
        <v>2185</v>
      </c>
    </row>
    <row r="787" spans="1:2">
      <c r="A787" s="155" t="s">
        <v>1590</v>
      </c>
      <c r="B787" s="155" t="s">
        <v>2186</v>
      </c>
    </row>
    <row r="788" spans="1:2">
      <c r="A788" s="155" t="s">
        <v>1591</v>
      </c>
      <c r="B788" s="155" t="s">
        <v>2186</v>
      </c>
    </row>
    <row r="789" spans="1:2">
      <c r="A789" s="155" t="s">
        <v>1592</v>
      </c>
      <c r="B789" s="155" t="s">
        <v>2186</v>
      </c>
    </row>
    <row r="790" spans="1:2">
      <c r="A790" s="155" t="s">
        <v>1761</v>
      </c>
      <c r="B790" s="155" t="s">
        <v>2203</v>
      </c>
    </row>
    <row r="791" spans="1:2">
      <c r="A791" s="155" t="s">
        <v>1762</v>
      </c>
      <c r="B791" s="155" t="s">
        <v>2203</v>
      </c>
    </row>
    <row r="792" spans="1:2">
      <c r="A792" s="155" t="s">
        <v>1593</v>
      </c>
      <c r="B792" s="155" t="s">
        <v>2204</v>
      </c>
    </row>
    <row r="793" spans="1:2">
      <c r="A793" s="155" t="s">
        <v>1594</v>
      </c>
      <c r="B793" s="155" t="s">
        <v>2204</v>
      </c>
    </row>
    <row r="794" spans="1:2">
      <c r="A794" s="155" t="s">
        <v>1595</v>
      </c>
      <c r="B794" s="155" t="s">
        <v>2205</v>
      </c>
    </row>
    <row r="795" spans="1:2">
      <c r="A795" s="155" t="s">
        <v>1596</v>
      </c>
      <c r="B795" s="155" t="s">
        <v>2205</v>
      </c>
    </row>
    <row r="796" spans="1:2">
      <c r="A796" s="155" t="s">
        <v>1597</v>
      </c>
      <c r="B796" s="155" t="s">
        <v>2206</v>
      </c>
    </row>
    <row r="797" spans="1:2">
      <c r="A797" s="155" t="s">
        <v>1598</v>
      </c>
      <c r="B797" s="155" t="s">
        <v>2206</v>
      </c>
    </row>
    <row r="798" spans="1:2">
      <c r="A798" s="155" t="s">
        <v>1599</v>
      </c>
      <c r="B798" s="155" t="s">
        <v>2207</v>
      </c>
    </row>
    <row r="799" spans="1:2">
      <c r="A799" s="155" t="s">
        <v>1600</v>
      </c>
      <c r="B799" s="155" t="s">
        <v>2207</v>
      </c>
    </row>
    <row r="800" spans="1:2">
      <c r="A800" s="155" t="s">
        <v>1601</v>
      </c>
      <c r="B800" s="155" t="s">
        <v>2187</v>
      </c>
    </row>
    <row r="801" spans="1:2">
      <c r="A801" s="155" t="s">
        <v>1602</v>
      </c>
      <c r="B801" s="155" t="s">
        <v>2187</v>
      </c>
    </row>
    <row r="802" spans="1:2">
      <c r="A802" s="155" t="s">
        <v>1603</v>
      </c>
      <c r="B802" s="155" t="s">
        <v>2187</v>
      </c>
    </row>
    <row r="803" spans="1:2">
      <c r="A803" s="155" t="s">
        <v>1604</v>
      </c>
      <c r="B803" s="155" t="s">
        <v>2188</v>
      </c>
    </row>
    <row r="804" spans="1:2">
      <c r="A804" s="155" t="s">
        <v>1605</v>
      </c>
      <c r="B804" s="155" t="s">
        <v>2188</v>
      </c>
    </row>
    <row r="805" spans="1:2">
      <c r="A805" s="155" t="s">
        <v>1606</v>
      </c>
      <c r="B805" s="155" t="s">
        <v>2188</v>
      </c>
    </row>
    <row r="806" spans="1:2">
      <c r="A806" s="155" t="s">
        <v>1607</v>
      </c>
      <c r="B806" s="155" t="s">
        <v>2189</v>
      </c>
    </row>
    <row r="807" spans="1:2">
      <c r="A807" s="155" t="s">
        <v>1608</v>
      </c>
      <c r="B807" s="155" t="s">
        <v>2189</v>
      </c>
    </row>
    <row r="808" spans="1:2">
      <c r="A808" s="155" t="s">
        <v>1609</v>
      </c>
      <c r="B808" s="155" t="s">
        <v>2189</v>
      </c>
    </row>
    <row r="809" spans="1:2">
      <c r="A809" s="155" t="s">
        <v>1610</v>
      </c>
      <c r="B809" s="155" t="s">
        <v>2190</v>
      </c>
    </row>
    <row r="810" spans="1:2">
      <c r="A810" s="155" t="s">
        <v>1611</v>
      </c>
      <c r="B810" s="155" t="s">
        <v>2190</v>
      </c>
    </row>
    <row r="811" spans="1:2">
      <c r="A811" s="155" t="s">
        <v>1612</v>
      </c>
      <c r="B811" s="155" t="s">
        <v>2190</v>
      </c>
    </row>
    <row r="812" spans="1:2">
      <c r="A812" s="155" t="s">
        <v>1613</v>
      </c>
      <c r="B812" s="155" t="s">
        <v>2191</v>
      </c>
    </row>
    <row r="813" spans="1:2">
      <c r="A813" s="155" t="s">
        <v>1614</v>
      </c>
      <c r="B813" s="155" t="s">
        <v>2191</v>
      </c>
    </row>
    <row r="814" spans="1:2">
      <c r="A814" s="155" t="s">
        <v>1615</v>
      </c>
      <c r="B814" s="155" t="s">
        <v>2191</v>
      </c>
    </row>
    <row r="815" spans="1:2">
      <c r="A815" s="155" t="s">
        <v>1616</v>
      </c>
      <c r="B815" s="155" t="s">
        <v>2192</v>
      </c>
    </row>
    <row r="816" spans="1:2">
      <c r="A816" s="155" t="s">
        <v>1617</v>
      </c>
      <c r="B816" s="155" t="s">
        <v>2192</v>
      </c>
    </row>
    <row r="817" spans="1:2">
      <c r="A817" s="155" t="s">
        <v>1618</v>
      </c>
      <c r="B817" s="155" t="s">
        <v>2192</v>
      </c>
    </row>
    <row r="818" spans="1:2">
      <c r="A818" s="155" t="s">
        <v>1620</v>
      </c>
      <c r="B818" s="155" t="s">
        <v>2419</v>
      </c>
    </row>
    <row r="819" spans="1:2">
      <c r="A819" s="155" t="s">
        <v>1623</v>
      </c>
      <c r="B819" s="155" t="s">
        <v>2419</v>
      </c>
    </row>
    <row r="820" spans="1:2">
      <c r="A820" s="155" t="s">
        <v>1619</v>
      </c>
      <c r="B820" s="155" t="s">
        <v>2208</v>
      </c>
    </row>
    <row r="821" spans="1:2">
      <c r="A821" s="155" t="s">
        <v>2420</v>
      </c>
      <c r="B821" s="155" t="s">
        <v>2209</v>
      </c>
    </row>
    <row r="822" spans="1:2">
      <c r="A822" s="155" t="s">
        <v>1622</v>
      </c>
      <c r="B822" s="155" t="s">
        <v>2210</v>
      </c>
    </row>
    <row r="823" spans="1:2">
      <c r="A823" s="155" t="s">
        <v>1620</v>
      </c>
      <c r="B823" s="155" t="s">
        <v>2210</v>
      </c>
    </row>
    <row r="824" spans="1:2">
      <c r="A824" s="155" t="s">
        <v>1621</v>
      </c>
      <c r="B824" s="155" t="s">
        <v>2210</v>
      </c>
    </row>
    <row r="825" spans="1:2">
      <c r="A825" s="155" t="s">
        <v>1625</v>
      </c>
      <c r="B825" s="155" t="s">
        <v>2211</v>
      </c>
    </row>
    <row r="826" spans="1:2">
      <c r="A826" s="155" t="s">
        <v>1623</v>
      </c>
      <c r="B826" s="155" t="s">
        <v>2211</v>
      </c>
    </row>
    <row r="827" spans="1:2">
      <c r="A827" s="155" t="s">
        <v>1624</v>
      </c>
      <c r="B827" s="155" t="s">
        <v>2211</v>
      </c>
    </row>
    <row r="828" spans="1:2">
      <c r="A828" s="155" t="s">
        <v>1627</v>
      </c>
      <c r="B828" s="155" t="s">
        <v>2212</v>
      </c>
    </row>
    <row r="829" spans="1:2">
      <c r="A829" s="155" t="s">
        <v>1626</v>
      </c>
      <c r="B829" s="155" t="s">
        <v>2212</v>
      </c>
    </row>
    <row r="830" spans="1:2">
      <c r="A830" s="155" t="s">
        <v>1629</v>
      </c>
      <c r="B830" s="155" t="s">
        <v>2421</v>
      </c>
    </row>
    <row r="831" spans="1:2">
      <c r="A831" s="155" t="s">
        <v>1628</v>
      </c>
      <c r="B831" s="155" t="s">
        <v>2421</v>
      </c>
    </row>
    <row r="832" spans="1:2">
      <c r="A832" s="155" t="s">
        <v>1684</v>
      </c>
      <c r="B832" s="155" t="s">
        <v>2213</v>
      </c>
    </row>
    <row r="833" spans="1:2">
      <c r="A833" s="155" t="s">
        <v>1685</v>
      </c>
      <c r="B833" s="155" t="s">
        <v>2213</v>
      </c>
    </row>
    <row r="834" spans="1:2">
      <c r="A834" s="155" t="s">
        <v>1004</v>
      </c>
      <c r="B834" s="155" t="s">
        <v>2214</v>
      </c>
    </row>
    <row r="835" spans="1:2">
      <c r="A835" s="155" t="s">
        <v>1005</v>
      </c>
      <c r="B835" s="155" t="s">
        <v>2214</v>
      </c>
    </row>
    <row r="836" spans="1:2">
      <c r="A836" s="155" t="s">
        <v>1630</v>
      </c>
      <c r="B836" s="155" t="s">
        <v>2215</v>
      </c>
    </row>
    <row r="837" spans="1:2">
      <c r="A837" s="155" t="s">
        <v>1631</v>
      </c>
      <c r="B837" s="155" t="s">
        <v>2215</v>
      </c>
    </row>
    <row r="838" spans="1:2">
      <c r="A838" s="155" t="s">
        <v>1632</v>
      </c>
      <c r="B838" s="155" t="s">
        <v>2215</v>
      </c>
    </row>
    <row r="839" spans="1:2">
      <c r="A839" s="155" t="s">
        <v>1633</v>
      </c>
      <c r="B839" s="155" t="s">
        <v>2215</v>
      </c>
    </row>
    <row r="840" spans="1:2">
      <c r="A840" s="155" t="s">
        <v>1634</v>
      </c>
      <c r="B840" s="155" t="s">
        <v>2216</v>
      </c>
    </row>
    <row r="841" spans="1:2">
      <c r="A841" s="155" t="s">
        <v>1635</v>
      </c>
      <c r="B841" s="155" t="s">
        <v>2216</v>
      </c>
    </row>
    <row r="842" spans="1:2">
      <c r="A842" s="155" t="s">
        <v>1636</v>
      </c>
      <c r="B842" s="155" t="s">
        <v>2216</v>
      </c>
    </row>
    <row r="843" spans="1:2">
      <c r="A843" s="155" t="s">
        <v>1637</v>
      </c>
      <c r="B843" s="155" t="s">
        <v>2216</v>
      </c>
    </row>
    <row r="844" spans="1:2">
      <c r="A844" s="155" t="s">
        <v>1638</v>
      </c>
      <c r="B844" s="155" t="s">
        <v>2217</v>
      </c>
    </row>
    <row r="845" spans="1:2">
      <c r="A845" s="155" t="s">
        <v>1639</v>
      </c>
      <c r="B845" s="155" t="s">
        <v>2217</v>
      </c>
    </row>
    <row r="846" spans="1:2">
      <c r="A846" s="155" t="s">
        <v>1640</v>
      </c>
      <c r="B846" s="155" t="s">
        <v>2217</v>
      </c>
    </row>
    <row r="847" spans="1:2">
      <c r="A847" s="155" t="s">
        <v>1641</v>
      </c>
      <c r="B847" s="155" t="s">
        <v>2217</v>
      </c>
    </row>
    <row r="848" spans="1:2">
      <c r="A848" s="155" t="s">
        <v>1352</v>
      </c>
      <c r="B848" s="155" t="s">
        <v>2218</v>
      </c>
    </row>
    <row r="849" spans="1:2">
      <c r="A849" s="155" t="s">
        <v>1356</v>
      </c>
      <c r="B849" s="155" t="s">
        <v>2218</v>
      </c>
    </row>
    <row r="850" spans="1:2">
      <c r="A850" s="155" t="s">
        <v>1353</v>
      </c>
      <c r="B850" s="155" t="s">
        <v>2219</v>
      </c>
    </row>
    <row r="851" spans="1:2">
      <c r="A851" s="155" t="s">
        <v>1357</v>
      </c>
      <c r="B851" s="155" t="s">
        <v>2219</v>
      </c>
    </row>
    <row r="852" spans="1:2">
      <c r="A852" s="155" t="s">
        <v>1354</v>
      </c>
      <c r="B852" s="155" t="s">
        <v>2220</v>
      </c>
    </row>
    <row r="853" spans="1:2">
      <c r="A853" s="155" t="s">
        <v>1358</v>
      </c>
      <c r="B853" s="155" t="s">
        <v>2220</v>
      </c>
    </row>
    <row r="854" spans="1:2">
      <c r="A854" s="155" t="s">
        <v>1642</v>
      </c>
      <c r="B854" s="155" t="s">
        <v>2221</v>
      </c>
    </row>
    <row r="855" spans="1:2">
      <c r="A855" s="155" t="s">
        <v>1643</v>
      </c>
      <c r="B855" s="155" t="s">
        <v>2221</v>
      </c>
    </row>
    <row r="856" spans="1:2">
      <c r="A856" s="155" t="s">
        <v>1644</v>
      </c>
      <c r="B856" s="155" t="s">
        <v>2222</v>
      </c>
    </row>
    <row r="857" spans="1:2">
      <c r="A857" s="155" t="s">
        <v>1645</v>
      </c>
      <c r="B857" s="155" t="s">
        <v>2222</v>
      </c>
    </row>
    <row r="858" spans="1:2">
      <c r="A858" s="155" t="s">
        <v>1646</v>
      </c>
      <c r="B858" s="155" t="s">
        <v>2223</v>
      </c>
    </row>
    <row r="859" spans="1:2">
      <c r="A859" s="155" t="s">
        <v>1647</v>
      </c>
      <c r="B859" s="155" t="s">
        <v>2223</v>
      </c>
    </row>
    <row r="860" spans="1:2">
      <c r="A860" s="155" t="s">
        <v>1648</v>
      </c>
      <c r="B860" s="155" t="s">
        <v>2224</v>
      </c>
    </row>
    <row r="861" spans="1:2">
      <c r="A861" s="155" t="s">
        <v>1649</v>
      </c>
      <c r="B861" s="155" t="s">
        <v>2224</v>
      </c>
    </row>
    <row r="862" spans="1:2">
      <c r="A862" s="155" t="s">
        <v>1650</v>
      </c>
      <c r="B862" s="155" t="s">
        <v>2225</v>
      </c>
    </row>
    <row r="863" spans="1:2">
      <c r="A863" s="155" t="s">
        <v>1651</v>
      </c>
      <c r="B863" s="155" t="s">
        <v>2225</v>
      </c>
    </row>
    <row r="864" spans="1:2">
      <c r="A864" s="155" t="s">
        <v>1652</v>
      </c>
      <c r="B864" s="155" t="s">
        <v>2226</v>
      </c>
    </row>
    <row r="865" spans="1:2">
      <c r="A865" s="155" t="s">
        <v>1653</v>
      </c>
      <c r="B865" s="155" t="s">
        <v>2226</v>
      </c>
    </row>
    <row r="866" spans="1:2">
      <c r="A866" s="155" t="s">
        <v>1654</v>
      </c>
      <c r="B866" s="155" t="s">
        <v>2227</v>
      </c>
    </row>
    <row r="867" spans="1:2">
      <c r="A867" s="155" t="s">
        <v>1655</v>
      </c>
      <c r="B867" s="155" t="s">
        <v>2227</v>
      </c>
    </row>
    <row r="868" spans="1:2">
      <c r="A868" s="155" t="s">
        <v>1763</v>
      </c>
      <c r="B868" s="155" t="s">
        <v>2228</v>
      </c>
    </row>
    <row r="869" spans="1:2">
      <c r="A869" s="155" t="s">
        <v>1764</v>
      </c>
      <c r="B869" s="155" t="s">
        <v>2228</v>
      </c>
    </row>
    <row r="870" spans="1:2">
      <c r="A870" s="155" t="s">
        <v>1656</v>
      </c>
      <c r="B870" s="155" t="s">
        <v>2229</v>
      </c>
    </row>
    <row r="871" spans="1:2">
      <c r="A871" s="155" t="s">
        <v>1657</v>
      </c>
      <c r="B871" s="155" t="s">
        <v>2229</v>
      </c>
    </row>
    <row r="872" spans="1:2">
      <c r="A872" s="155" t="s">
        <v>1658</v>
      </c>
      <c r="B872" s="155" t="s">
        <v>2230</v>
      </c>
    </row>
    <row r="873" spans="1:2">
      <c r="A873" s="155" t="s">
        <v>1659</v>
      </c>
      <c r="B873" s="155" t="s">
        <v>2230</v>
      </c>
    </row>
    <row r="874" spans="1:2">
      <c r="A874" s="155" t="s">
        <v>1660</v>
      </c>
      <c r="B874" s="155" t="s">
        <v>2231</v>
      </c>
    </row>
    <row r="875" spans="1:2">
      <c r="A875" s="155" t="s">
        <v>1661</v>
      </c>
      <c r="B875" s="155" t="s">
        <v>2231</v>
      </c>
    </row>
    <row r="876" spans="1:2">
      <c r="A876" s="155" t="s">
        <v>1662</v>
      </c>
      <c r="B876" s="155" t="s">
        <v>2232</v>
      </c>
    </row>
    <row r="877" spans="1:2">
      <c r="A877" s="155" t="s">
        <v>1663</v>
      </c>
      <c r="B877" s="155" t="s">
        <v>2232</v>
      </c>
    </row>
    <row r="878" spans="1:2">
      <c r="A878" s="155" t="s">
        <v>1664</v>
      </c>
      <c r="B878" s="155" t="s">
        <v>2233</v>
      </c>
    </row>
    <row r="879" spans="1:2">
      <c r="A879" s="155" t="s">
        <v>1665</v>
      </c>
      <c r="B879" s="155" t="s">
        <v>2233</v>
      </c>
    </row>
    <row r="880" spans="1:2">
      <c r="A880" s="155" t="s">
        <v>1670</v>
      </c>
      <c r="B880" s="155" t="s">
        <v>2234</v>
      </c>
    </row>
    <row r="881" spans="1:2">
      <c r="A881" s="155" t="s">
        <v>1671</v>
      </c>
      <c r="B881" s="155" t="s">
        <v>2234</v>
      </c>
    </row>
    <row r="882" spans="1:2">
      <c r="A882" s="155" t="s">
        <v>1672</v>
      </c>
      <c r="B882" s="155" t="s">
        <v>2234</v>
      </c>
    </row>
    <row r="883" spans="1:2">
      <c r="A883" s="155" t="s">
        <v>1673</v>
      </c>
      <c r="B883" s="155" t="s">
        <v>2234</v>
      </c>
    </row>
    <row r="884" spans="1:2">
      <c r="A884" s="155" t="s">
        <v>1666</v>
      </c>
      <c r="B884" s="155" t="s">
        <v>2235</v>
      </c>
    </row>
    <row r="885" spans="1:2">
      <c r="A885" s="155" t="s">
        <v>1667</v>
      </c>
      <c r="B885" s="155" t="s">
        <v>2235</v>
      </c>
    </row>
    <row r="886" spans="1:2">
      <c r="A886" s="155" t="s">
        <v>1668</v>
      </c>
      <c r="B886" s="155" t="s">
        <v>2236</v>
      </c>
    </row>
    <row r="887" spans="1:2">
      <c r="A887" s="155" t="s">
        <v>1669</v>
      </c>
      <c r="B887" s="155" t="s">
        <v>2236</v>
      </c>
    </row>
    <row r="888" spans="1:2">
      <c r="A888" s="155" t="s">
        <v>1674</v>
      </c>
      <c r="B888" s="155" t="s">
        <v>2237</v>
      </c>
    </row>
    <row r="889" spans="1:2">
      <c r="A889" s="155" t="s">
        <v>1675</v>
      </c>
      <c r="B889" s="155" t="s">
        <v>2237</v>
      </c>
    </row>
    <row r="890" spans="1:2">
      <c r="A890" s="155" t="s">
        <v>1676</v>
      </c>
      <c r="B890" s="155" t="s">
        <v>2238</v>
      </c>
    </row>
    <row r="891" spans="1:2">
      <c r="A891" s="150" t="s">
        <v>1677</v>
      </c>
      <c r="B891" s="150" t="s">
        <v>2238</v>
      </c>
    </row>
    <row r="892" spans="1:2">
      <c r="A892" s="155" t="s">
        <v>1678</v>
      </c>
      <c r="B892" s="155" t="s">
        <v>2239</v>
      </c>
    </row>
    <row r="893" spans="1:2">
      <c r="A893" s="155" t="s">
        <v>1679</v>
      </c>
      <c r="B893" s="155" t="s">
        <v>2239</v>
      </c>
    </row>
    <row r="894" spans="1:2">
      <c r="A894" s="155" t="s">
        <v>1680</v>
      </c>
      <c r="B894" s="155" t="s">
        <v>2240</v>
      </c>
    </row>
    <row r="895" spans="1:2">
      <c r="A895" s="155" t="s">
        <v>1681</v>
      </c>
      <c r="B895" s="155" t="s">
        <v>2240</v>
      </c>
    </row>
    <row r="896" spans="1:2">
      <c r="A896" s="155" t="s">
        <v>1682</v>
      </c>
      <c r="B896" s="155" t="s">
        <v>2241</v>
      </c>
    </row>
    <row r="897" spans="1:2">
      <c r="A897" s="155" t="s">
        <v>1683</v>
      </c>
      <c r="B897" s="155" t="s">
        <v>2241</v>
      </c>
    </row>
    <row r="898" spans="1:2">
      <c r="A898" s="155" t="s">
        <v>1670</v>
      </c>
      <c r="B898" s="155" t="s">
        <v>2242</v>
      </c>
    </row>
    <row r="899" spans="1:2">
      <c r="A899" s="155" t="s">
        <v>1672</v>
      </c>
      <c r="B899" s="155" t="s">
        <v>2242</v>
      </c>
    </row>
    <row r="900" spans="1:2">
      <c r="A900" s="155" t="s">
        <v>1002</v>
      </c>
      <c r="B900" s="155" t="s">
        <v>2243</v>
      </c>
    </row>
    <row r="901" spans="1:2">
      <c r="A901" s="155" t="s">
        <v>1003</v>
      </c>
      <c r="B901" s="155" t="s">
        <v>2243</v>
      </c>
    </row>
    <row r="902" spans="1:2">
      <c r="A902" s="155" t="s">
        <v>1686</v>
      </c>
      <c r="B902" s="155" t="s">
        <v>2256</v>
      </c>
    </row>
    <row r="903" spans="1:2">
      <c r="A903" s="155" t="s">
        <v>1687</v>
      </c>
      <c r="B903" s="155" t="s">
        <v>2257</v>
      </c>
    </row>
    <row r="904" spans="1:2">
      <c r="A904" s="155" t="s">
        <v>1688</v>
      </c>
      <c r="B904" s="155" t="s">
        <v>2258</v>
      </c>
    </row>
    <row r="905" spans="1:2">
      <c r="A905" s="155" t="s">
        <v>1689</v>
      </c>
      <c r="B905" s="155" t="s">
        <v>2244</v>
      </c>
    </row>
    <row r="906" spans="1:2">
      <c r="A906" s="155" t="s">
        <v>1690</v>
      </c>
      <c r="B906" s="155" t="s">
        <v>2259</v>
      </c>
    </row>
    <row r="907" spans="1:2">
      <c r="A907" s="155" t="s">
        <v>1691</v>
      </c>
      <c r="B907" s="155" t="s">
        <v>2260</v>
      </c>
    </row>
    <row r="908" spans="1:2">
      <c r="A908" s="155" t="s">
        <v>1692</v>
      </c>
      <c r="B908" s="155" t="s">
        <v>2261</v>
      </c>
    </row>
    <row r="909" spans="1:2">
      <c r="A909" s="150" t="s">
        <v>1693</v>
      </c>
      <c r="B909" s="150" t="s">
        <v>2262</v>
      </c>
    </row>
    <row r="910" spans="1:2">
      <c r="A910" s="155" t="s">
        <v>1694</v>
      </c>
      <c r="B910" s="155" t="s">
        <v>2263</v>
      </c>
    </row>
    <row r="911" spans="1:2">
      <c r="A911" s="155" t="s">
        <v>1695</v>
      </c>
      <c r="B911" s="155" t="s">
        <v>2264</v>
      </c>
    </row>
    <row r="912" spans="1:2">
      <c r="A912" s="155" t="s">
        <v>1696</v>
      </c>
      <c r="B912" s="155" t="s">
        <v>2265</v>
      </c>
    </row>
    <row r="913" spans="1:2">
      <c r="A913" s="155" t="s">
        <v>1697</v>
      </c>
      <c r="B913" s="155" t="s">
        <v>2266</v>
      </c>
    </row>
    <row r="914" spans="1:2">
      <c r="A914" s="155" t="s">
        <v>1698</v>
      </c>
      <c r="B914" s="155" t="s">
        <v>2245</v>
      </c>
    </row>
    <row r="915" spans="1:2">
      <c r="A915" s="155" t="s">
        <v>1699</v>
      </c>
      <c r="B915" s="155" t="s">
        <v>2246</v>
      </c>
    </row>
    <row r="916" spans="1:2">
      <c r="A916" s="155" t="s">
        <v>1700</v>
      </c>
      <c r="B916" s="155" t="s">
        <v>2247</v>
      </c>
    </row>
    <row r="917" spans="1:2">
      <c r="A917" s="155" t="s">
        <v>1701</v>
      </c>
      <c r="B917" s="155" t="s">
        <v>2248</v>
      </c>
    </row>
    <row r="918" spans="1:2">
      <c r="A918" s="155" t="s">
        <v>1702</v>
      </c>
      <c r="B918" s="155" t="s">
        <v>2249</v>
      </c>
    </row>
    <row r="919" spans="1:2">
      <c r="A919" s="155" t="s">
        <v>1703</v>
      </c>
      <c r="B919" s="155" t="s">
        <v>2250</v>
      </c>
    </row>
    <row r="920" spans="1:2">
      <c r="A920" s="155" t="s">
        <v>1704</v>
      </c>
      <c r="B920" s="155" t="s">
        <v>2251</v>
      </c>
    </row>
    <row r="921" spans="1:2">
      <c r="A921" s="155" t="s">
        <v>1705</v>
      </c>
      <c r="B921" s="155" t="s">
        <v>2251</v>
      </c>
    </row>
    <row r="922" spans="1:2">
      <c r="A922" s="155" t="s">
        <v>1706</v>
      </c>
      <c r="B922" s="155" t="s">
        <v>2252</v>
      </c>
    </row>
    <row r="923" spans="1:2">
      <c r="A923" s="155" t="s">
        <v>1707</v>
      </c>
      <c r="B923" s="155" t="s">
        <v>2252</v>
      </c>
    </row>
    <row r="924" spans="1:2">
      <c r="A924" s="155" t="s">
        <v>1708</v>
      </c>
      <c r="B924" s="155" t="s">
        <v>2253</v>
      </c>
    </row>
    <row r="925" spans="1:2">
      <c r="A925" s="155" t="s">
        <v>1709</v>
      </c>
      <c r="B925" s="155" t="s">
        <v>2253</v>
      </c>
    </row>
    <row r="926" spans="1:2">
      <c r="A926" s="155" t="s">
        <v>1710</v>
      </c>
      <c r="B926" s="155" t="s">
        <v>2254</v>
      </c>
    </row>
    <row r="927" spans="1:2">
      <c r="A927" s="155" t="s">
        <v>1711</v>
      </c>
      <c r="B927" s="155" t="s">
        <v>2267</v>
      </c>
    </row>
    <row r="928" spans="1:2">
      <c r="A928" s="155" t="s">
        <v>1712</v>
      </c>
      <c r="B928" s="155" t="s">
        <v>2268</v>
      </c>
    </row>
    <row r="929" spans="1:2">
      <c r="A929" s="155" t="s">
        <v>1713</v>
      </c>
      <c r="B929" s="155" t="s">
        <v>2269</v>
      </c>
    </row>
    <row r="930" spans="1:2">
      <c r="A930" s="155" t="s">
        <v>1714</v>
      </c>
      <c r="B930" s="155" t="s">
        <v>2270</v>
      </c>
    </row>
    <row r="931" spans="1:2">
      <c r="A931" s="155" t="s">
        <v>1715</v>
      </c>
      <c r="B931" s="155" t="s">
        <v>2255</v>
      </c>
    </row>
    <row r="932" spans="1:2">
      <c r="A932" s="155" t="s">
        <v>1253</v>
      </c>
      <c r="B932" s="155" t="s">
        <v>2271</v>
      </c>
    </row>
    <row r="933" spans="1:2">
      <c r="A933" s="155" t="s">
        <v>1216</v>
      </c>
      <c r="B933" s="155" t="s">
        <v>2271</v>
      </c>
    </row>
    <row r="934" spans="1:2">
      <c r="A934" s="155" t="s">
        <v>1217</v>
      </c>
      <c r="B934" s="155" t="s">
        <v>2271</v>
      </c>
    </row>
    <row r="935" spans="1:2">
      <c r="A935" s="155" t="s">
        <v>1218</v>
      </c>
      <c r="B935" s="155" t="s">
        <v>2271</v>
      </c>
    </row>
    <row r="936" spans="1:2">
      <c r="A936" s="155" t="s">
        <v>1221</v>
      </c>
      <c r="B936" s="155" t="s">
        <v>2271</v>
      </c>
    </row>
    <row r="937" spans="1:2">
      <c r="A937" s="155" t="s">
        <v>1222</v>
      </c>
      <c r="B937" s="155" t="s">
        <v>2271</v>
      </c>
    </row>
    <row r="938" spans="1:2">
      <c r="A938" s="155" t="s">
        <v>1223</v>
      </c>
      <c r="B938" s="155" t="s">
        <v>2271</v>
      </c>
    </row>
    <row r="939" spans="1:2">
      <c r="A939" s="155" t="s">
        <v>1671</v>
      </c>
      <c r="B939" s="155" t="s">
        <v>2271</v>
      </c>
    </row>
    <row r="940" spans="1:2">
      <c r="A940" s="155" t="s">
        <v>1673</v>
      </c>
      <c r="B940" s="155" t="s">
        <v>2271</v>
      </c>
    </row>
    <row r="941" spans="1:2">
      <c r="A941" s="155" t="s">
        <v>1001</v>
      </c>
      <c r="B941" s="155" t="s">
        <v>2272</v>
      </c>
    </row>
    <row r="942" spans="1:2">
      <c r="A942" s="155" t="s">
        <v>1000</v>
      </c>
      <c r="B942" s="155" t="s">
        <v>2272</v>
      </c>
    </row>
    <row r="943" spans="1:2">
      <c r="A943" s="155" t="s">
        <v>1002</v>
      </c>
      <c r="B943" s="155" t="s">
        <v>2272</v>
      </c>
    </row>
    <row r="944" spans="1:2">
      <c r="A944" s="155" t="s">
        <v>1003</v>
      </c>
      <c r="B944" s="155" t="s">
        <v>2272</v>
      </c>
    </row>
    <row r="945" spans="1:2">
      <c r="A945" s="155" t="s">
        <v>1620</v>
      </c>
      <c r="B945" s="155" t="s">
        <v>2422</v>
      </c>
    </row>
    <row r="946" spans="1:2">
      <c r="A946" s="155" t="s">
        <v>1623</v>
      </c>
      <c r="B946" s="155" t="s">
        <v>2422</v>
      </c>
    </row>
  </sheetData>
  <sortState ref="A2:B929">
    <sortCondition ref="B2:B929"/>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Hoja2" enableFormatConditionsCalculation="0">
    <tabColor rgb="FFFF0000"/>
    <pageSetUpPr fitToPage="1"/>
  </sheetPr>
  <dimension ref="A1:N15"/>
  <sheetViews>
    <sheetView showGridLines="0" tabSelected="1" zoomScaleNormal="100" zoomScaleSheetLayoutView="110" workbookViewId="0">
      <selection activeCell="I1" sqref="I1"/>
    </sheetView>
  </sheetViews>
  <sheetFormatPr baseColWidth="10" defaultColWidth="11.42578125" defaultRowHeight="15"/>
  <cols>
    <col min="1" max="1" width="5.85546875" bestFit="1" customWidth="1"/>
    <col min="2" max="2" width="50.28515625" bestFit="1" customWidth="1"/>
    <col min="3" max="3" width="8.85546875" style="93" customWidth="1"/>
    <col min="4" max="4" width="8.85546875" style="124" customWidth="1"/>
  </cols>
  <sheetData>
    <row r="1" spans="1:14" ht="24.95" customHeight="1">
      <c r="A1" s="72" t="s">
        <v>105</v>
      </c>
      <c r="B1" s="72" t="s">
        <v>106</v>
      </c>
      <c r="C1" s="72" t="s">
        <v>599</v>
      </c>
      <c r="D1" s="72" t="s">
        <v>600</v>
      </c>
      <c r="E1" s="72" t="s">
        <v>101</v>
      </c>
      <c r="G1" s="193" t="s">
        <v>723</v>
      </c>
      <c r="H1" s="193"/>
      <c r="I1" s="128" t="s">
        <v>759</v>
      </c>
      <c r="M1" s="159" t="s">
        <v>794</v>
      </c>
      <c r="N1" s="159" t="s">
        <v>13</v>
      </c>
    </row>
    <row r="2" spans="1:14" ht="24.95" customHeight="1">
      <c r="A2" s="72" t="s">
        <v>53</v>
      </c>
      <c r="B2" s="73" t="s">
        <v>107</v>
      </c>
      <c r="C2" s="103" t="str">
        <f>BASE!C2</f>
        <v>SOF</v>
      </c>
      <c r="D2" s="103" t="str">
        <f>BASE!C11</f>
        <v>SMI</v>
      </c>
      <c r="E2" s="72" t="s">
        <v>102</v>
      </c>
      <c r="G2" s="193"/>
      <c r="H2" s="193"/>
      <c r="I2" s="142"/>
      <c r="M2" s="72" t="s">
        <v>759</v>
      </c>
      <c r="N2" s="72" t="s">
        <v>795</v>
      </c>
    </row>
    <row r="3" spans="1:14" ht="24.95" customHeight="1">
      <c r="A3" s="72" t="s">
        <v>109</v>
      </c>
      <c r="B3" s="73" t="s">
        <v>110</v>
      </c>
      <c r="C3" s="105">
        <v>101</v>
      </c>
      <c r="D3" s="105">
        <f>MC!C232</f>
        <v>345</v>
      </c>
      <c r="E3" s="72" t="s">
        <v>103</v>
      </c>
      <c r="G3" s="193" t="s">
        <v>632</v>
      </c>
      <c r="H3" s="193"/>
      <c r="I3" s="128" t="s">
        <v>1739</v>
      </c>
      <c r="M3" s="72" t="s">
        <v>791</v>
      </c>
      <c r="N3" s="72" t="s">
        <v>796</v>
      </c>
    </row>
    <row r="4" spans="1:14" ht="24.95" customHeight="1">
      <c r="A4" s="72" t="s">
        <v>98</v>
      </c>
      <c r="B4" s="73" t="s">
        <v>114</v>
      </c>
      <c r="C4" s="105">
        <v>351</v>
      </c>
      <c r="D4" s="105">
        <f>AP!C93</f>
        <v>444</v>
      </c>
      <c r="E4" s="72" t="s">
        <v>103</v>
      </c>
      <c r="G4" s="193"/>
      <c r="H4" s="193"/>
      <c r="K4" s="155"/>
      <c r="M4" s="72" t="s">
        <v>792</v>
      </c>
      <c r="N4" s="72" t="s">
        <v>797</v>
      </c>
    </row>
    <row r="5" spans="1:14" ht="24.95" customHeight="1">
      <c r="A5" s="72" t="s">
        <v>111</v>
      </c>
      <c r="B5" s="73" t="s">
        <v>117</v>
      </c>
      <c r="C5" s="105">
        <v>451</v>
      </c>
      <c r="D5" s="105">
        <f>AT!C89</f>
        <v>543</v>
      </c>
      <c r="E5" s="72" t="s">
        <v>103</v>
      </c>
      <c r="F5" s="155"/>
      <c r="G5" s="193" t="s">
        <v>793</v>
      </c>
      <c r="H5" s="193"/>
      <c r="I5" s="158" t="str">
        <f>IF(I3="ID","C",IF(I3="Dimension","B",VLOOKUP(I1,M2:N6,2,FALSE)))</f>
        <v>E</v>
      </c>
      <c r="J5" s="155"/>
      <c r="K5" s="155"/>
      <c r="M5" s="72"/>
      <c r="N5" s="72"/>
    </row>
    <row r="6" spans="1:14" ht="24.95" customHeight="1">
      <c r="A6" s="72" t="s">
        <v>112</v>
      </c>
      <c r="B6" s="73" t="s">
        <v>128</v>
      </c>
      <c r="C6" s="105">
        <v>551</v>
      </c>
      <c r="D6" s="105">
        <f>CG!C26</f>
        <v>572</v>
      </c>
      <c r="E6" s="72" t="s">
        <v>103</v>
      </c>
      <c r="F6" s="156"/>
      <c r="G6" s="193"/>
      <c r="H6" s="193"/>
      <c r="I6" s="155"/>
      <c r="J6" s="157"/>
      <c r="K6" s="155"/>
      <c r="M6" s="72"/>
      <c r="N6" s="72"/>
    </row>
    <row r="7" spans="1:14" ht="24.95" customHeight="1">
      <c r="A7" s="72" t="s">
        <v>51</v>
      </c>
      <c r="B7" s="73" t="s">
        <v>115</v>
      </c>
      <c r="C7" s="105">
        <v>581</v>
      </c>
      <c r="D7" s="105">
        <f>CU!C14</f>
        <v>594</v>
      </c>
      <c r="E7" s="72" t="s">
        <v>103</v>
      </c>
      <c r="K7" s="155"/>
      <c r="M7" s="72"/>
      <c r="N7" s="72"/>
    </row>
    <row r="8" spans="1:14" ht="24.95" customHeight="1">
      <c r="A8" s="72" t="s">
        <v>99</v>
      </c>
      <c r="B8" s="73" t="s">
        <v>116</v>
      </c>
      <c r="C8" s="105">
        <v>601</v>
      </c>
      <c r="D8" s="105">
        <f>EC!C46</f>
        <v>647</v>
      </c>
      <c r="E8" s="72" t="s">
        <v>103</v>
      </c>
      <c r="K8" s="155"/>
      <c r="M8" s="72"/>
      <c r="N8" s="72"/>
    </row>
    <row r="9" spans="1:14" ht="24.95" customHeight="1">
      <c r="A9" s="72" t="s">
        <v>113</v>
      </c>
      <c r="B9" s="73" t="s">
        <v>612</v>
      </c>
      <c r="C9" s="105">
        <v>651</v>
      </c>
      <c r="D9" s="105" t="str">
        <f>GA!C27</f>
        <v>NNNN</v>
      </c>
      <c r="E9" s="72" t="s">
        <v>103</v>
      </c>
      <c r="M9" s="72"/>
      <c r="N9" s="72"/>
    </row>
    <row r="10" spans="1:14" ht="24.95" customHeight="1">
      <c r="A10" s="72" t="s">
        <v>118</v>
      </c>
      <c r="B10" s="73" t="s">
        <v>613</v>
      </c>
      <c r="C10" s="105">
        <v>681</v>
      </c>
      <c r="D10" s="105">
        <f>IU!C10</f>
        <v>688</v>
      </c>
      <c r="E10" s="72" t="s">
        <v>103</v>
      </c>
      <c r="M10" s="72"/>
      <c r="N10" s="72"/>
    </row>
    <row r="11" spans="1:14" ht="24.95" customHeight="1">
      <c r="A11" s="72" t="s">
        <v>119</v>
      </c>
      <c r="B11" s="73" t="s">
        <v>123</v>
      </c>
      <c r="C11" s="105">
        <v>691</v>
      </c>
      <c r="D11" s="105">
        <f>PI!C35</f>
        <v>721</v>
      </c>
      <c r="E11" s="72" t="s">
        <v>103</v>
      </c>
    </row>
    <row r="12" spans="1:14" ht="24.95" customHeight="1">
      <c r="A12" s="72" t="s">
        <v>120</v>
      </c>
      <c r="B12" s="73" t="s">
        <v>124</v>
      </c>
      <c r="C12" s="103">
        <v>731</v>
      </c>
      <c r="D12" s="105">
        <f>PO!C5</f>
        <v>733</v>
      </c>
      <c r="E12" s="72" t="s">
        <v>103</v>
      </c>
    </row>
    <row r="13" spans="1:14" ht="24.95" customHeight="1">
      <c r="A13" s="72" t="s">
        <v>121</v>
      </c>
      <c r="B13" s="73" t="s">
        <v>614</v>
      </c>
      <c r="C13" s="105">
        <v>741</v>
      </c>
      <c r="D13" s="105">
        <f>RT!C10</f>
        <v>746</v>
      </c>
      <c r="E13" s="72" t="s">
        <v>103</v>
      </c>
    </row>
    <row r="14" spans="1:14" ht="24.95" customHeight="1">
      <c r="A14" s="72" t="s">
        <v>100</v>
      </c>
      <c r="B14" s="73" t="s">
        <v>125</v>
      </c>
      <c r="C14" s="105">
        <v>751</v>
      </c>
      <c r="D14" s="105">
        <f>SE!C46</f>
        <v>797</v>
      </c>
      <c r="E14" s="72" t="s">
        <v>103</v>
      </c>
    </row>
    <row r="15" spans="1:14" ht="24.95" customHeight="1">
      <c r="A15" s="72" t="s">
        <v>122</v>
      </c>
      <c r="B15" s="73" t="s">
        <v>126</v>
      </c>
      <c r="C15" s="105">
        <v>801</v>
      </c>
      <c r="D15" s="105">
        <f>TI!C33</f>
        <v>835</v>
      </c>
      <c r="E15" s="72" t="s">
        <v>103</v>
      </c>
    </row>
  </sheetData>
  <mergeCells count="3">
    <mergeCell ref="G3:H4"/>
    <mergeCell ref="G1:H2"/>
    <mergeCell ref="G5:H6"/>
  </mergeCells>
  <phoneticPr fontId="28" type="noConversion"/>
  <dataValidations count="2">
    <dataValidation type="list" allowBlank="1" showInputMessage="1" showErrorMessage="1" promptTitle="Templates display:" sqref="I3">
      <formula1>"ID, Text, Dimension"</formula1>
    </dataValidation>
    <dataValidation type="list" allowBlank="1" showInputMessage="1" showErrorMessage="1" promptTitle="Templates display:" sqref="I1">
      <formula1>$M$2:$M$10</formula1>
    </dataValidation>
  </dataValidations>
  <hyperlinks>
    <hyperlink ref="B2" location="BASE!A1" display="Base financial meaning (nature)"/>
    <hyperlink ref="B3" location="MC!A1" display="Main Category"/>
    <hyperlink ref="B4" location="AP!A1" display="Approach to capital requirements"/>
    <hyperlink ref="B7" location="CU!A1" display="Currency"/>
    <hyperlink ref="B5" location="AT!A1" display="Amount type"/>
    <hyperlink ref="B8" location="EC!A1" display="Exposure classes"/>
    <hyperlink ref="B9" location="GA!A1" display=" Geographical area"/>
    <hyperlink ref="B10" location="IU!A1" display=" Impaired / Unimpaired"/>
    <hyperlink ref="B11" location="PI!A1" display="Percentage interval"/>
    <hyperlink ref="B12" location="PO!A1" display="Portfolio"/>
    <hyperlink ref="B13" location="RT!A1" display=" Risk type"/>
    <hyperlink ref="B15" location="TI!A1" display="Time interval"/>
    <hyperlink ref="B14" location="SE!A1" display="Securitisation"/>
    <hyperlink ref="B6" location="CG!A1" display="Collateral / Guarantees [Credit risk mitigation]"/>
    <hyperlink ref="C5" location="AT!A1" display="AT!A1"/>
    <hyperlink ref="C2" location="BASE!A1" display="BASE"/>
    <hyperlink ref="C3" location="MC!A1" display="MC!A1"/>
    <hyperlink ref="C4" location="AP!A1" display="AP!A1"/>
    <hyperlink ref="C6" location="CG!A1" display="CG!A1"/>
    <hyperlink ref="C7" location="CU!A1" display="CU!A1"/>
    <hyperlink ref="C8" location="EC!A1" display="EC!A1"/>
    <hyperlink ref="C9" location="GA!A1" display="GA!A1"/>
    <hyperlink ref="C11" location="PI!A1" display="PI!A1"/>
    <hyperlink ref="C12" location="PO!A1" display="PO!A1"/>
    <hyperlink ref="C13" location="RT!A1" display="RT!A1"/>
    <hyperlink ref="C14" location="SE!A1" display="SE!A1"/>
    <hyperlink ref="C15" location="TI!A1" display="TI!A1"/>
    <hyperlink ref="D5" location="AT!A1" display="AT!A1"/>
    <hyperlink ref="D2" location="BASE!A1" display="BASE"/>
    <hyperlink ref="D3" location="MC!A1" display="MC!A1"/>
    <hyperlink ref="D4" location="AP!A1" display="AP!A1"/>
    <hyperlink ref="D6" location="CG!A1" display="CG!A1"/>
    <hyperlink ref="D7" location="CU!A1" display="CU!A1"/>
    <hyperlink ref="D8" location="EC!A1" display="EC!A1"/>
    <hyperlink ref="D9" location="GA!A1" display="GA!A1"/>
    <hyperlink ref="D11" location="PI!A1" display="PI!A1"/>
    <hyperlink ref="D12" location="PO!A1" display="PO!A1"/>
    <hyperlink ref="D13" location="RT!A1" display="RT!A1"/>
    <hyperlink ref="D14" location="SE!A1" display="SE!A1"/>
    <hyperlink ref="D15" location="TI!A1" display="TI!A1"/>
  </hyperlinks>
  <printOptions horizontalCentered="1"/>
  <pageMargins left="0.70866141732283472" right="0.70866141732283472" top="0.74803149606299213" bottom="0.74803149606299213" header="0.31496062992125984" footer="0.31496062992125984"/>
  <pageSetup paperSize="9" scale="61" orientation="portrait"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sheetPr codeName="Hoja3"/>
  <dimension ref="A2:N73"/>
  <sheetViews>
    <sheetView workbookViewId="0">
      <selection activeCell="J76" sqref="J76"/>
    </sheetView>
  </sheetViews>
  <sheetFormatPr baseColWidth="10" defaultColWidth="10.85546875" defaultRowHeight="15"/>
  <cols>
    <col min="1" max="1" width="10.85546875" style="114"/>
    <col min="2" max="2" width="12.7109375" style="116" customWidth="1"/>
    <col min="3" max="3" width="12.42578125" style="117" customWidth="1"/>
    <col min="4" max="4" width="10.85546875" style="117"/>
    <col min="5" max="5" width="13.7109375" style="118" customWidth="1"/>
    <col min="6" max="16384" width="10.85546875" style="114"/>
  </cols>
  <sheetData>
    <row r="2" spans="1:14">
      <c r="A2" s="120" t="s">
        <v>17</v>
      </c>
      <c r="B2" s="194" t="s">
        <v>15</v>
      </c>
      <c r="C2" s="195"/>
      <c r="D2" s="195"/>
      <c r="E2" s="196"/>
      <c r="F2" s="194" t="s">
        <v>16</v>
      </c>
      <c r="G2" s="195"/>
      <c r="H2" s="195"/>
      <c r="I2" s="195"/>
      <c r="J2" s="195"/>
      <c r="K2" s="195"/>
      <c r="L2" s="195"/>
      <c r="M2" s="195"/>
      <c r="N2" s="196"/>
    </row>
    <row r="3" spans="1:14">
      <c r="B3" s="116" t="s">
        <v>82</v>
      </c>
      <c r="C3" s="117" t="s">
        <v>83</v>
      </c>
      <c r="D3" s="117" t="s">
        <v>84</v>
      </c>
      <c r="E3" s="118" t="s">
        <v>13</v>
      </c>
      <c r="F3" s="114" t="s">
        <v>53</v>
      </c>
      <c r="G3" s="114" t="s">
        <v>14</v>
      </c>
      <c r="H3" s="114" t="s">
        <v>14</v>
      </c>
      <c r="I3" s="114" t="s">
        <v>14</v>
      </c>
      <c r="J3" s="114" t="s">
        <v>14</v>
      </c>
      <c r="K3" s="114" t="s">
        <v>14</v>
      </c>
      <c r="L3" s="114" t="s">
        <v>14</v>
      </c>
      <c r="M3" s="114" t="s">
        <v>14</v>
      </c>
      <c r="N3" s="114" t="s">
        <v>14</v>
      </c>
    </row>
    <row r="4" spans="1:14">
      <c r="A4" s="114">
        <v>7700</v>
      </c>
      <c r="B4" s="116" t="str">
        <f>'[1]2013 CA'!$B$2</f>
        <v>CA</v>
      </c>
      <c r="D4" s="119" t="str">
        <f>'[1]2013 CA'!$B$4</f>
        <v>0010</v>
      </c>
      <c r="E4" s="118" t="str">
        <f>'[1]2013 CA'!$E$3</f>
        <v>010</v>
      </c>
      <c r="F4" s="114" t="str">
        <f>'[1]2013 CA'!$G$4</f>
        <v>Own funds for solvency purposes [CA, GS]</v>
      </c>
      <c r="G4" s="115" t="str">
        <f>'[1]2013 CA'!$D$4</f>
        <v xml:space="preserve">Total own funds </v>
      </c>
    </row>
    <row r="5" spans="1:14">
      <c r="A5" s="114">
        <f>+A4+1</f>
        <v>7701</v>
      </c>
      <c r="B5" s="116" t="str">
        <f>'[1]2013 CA'!$B$2</f>
        <v>CA</v>
      </c>
      <c r="D5" s="119" t="str">
        <f>'[1]2013 CA'!$B$5</f>
        <v>0020</v>
      </c>
      <c r="E5" s="118" t="str">
        <f>'[1]2013 CA'!$E$3</f>
        <v>010</v>
      </c>
      <c r="F5" s="114" t="str">
        <f>'[1]2013 CA'!$G$4</f>
        <v>Own funds for solvency purposes [CA, GS]</v>
      </c>
      <c r="G5" s="115" t="str">
        <f>'[1]2013 CA'!$D$5</f>
        <v>Original own funds</v>
      </c>
    </row>
    <row r="6" spans="1:14">
      <c r="A6" s="114">
        <f t="shared" ref="A6:A73" si="0">+A5+1</f>
        <v>7702</v>
      </c>
      <c r="B6" s="116" t="str">
        <f>'[1]2013 CA'!$B$2</f>
        <v>CA</v>
      </c>
      <c r="D6" s="119" t="str">
        <f>'[1]2013 CA'!$B$6</f>
        <v>0030</v>
      </c>
      <c r="E6" s="118" t="str">
        <f>'[1]2013 CA'!$E$3</f>
        <v>010</v>
      </c>
      <c r="F6" s="114" t="str">
        <f>'[1]2013 CA'!$G$4</f>
        <v>Own funds for solvency purposes [CA, GS]</v>
      </c>
      <c r="G6" s="115" t="str">
        <f>'[1]2013 CA'!$D$6</f>
        <v>Eligible Capital</v>
      </c>
    </row>
    <row r="7" spans="1:14">
      <c r="A7" s="114">
        <f t="shared" si="0"/>
        <v>7703</v>
      </c>
      <c r="B7" s="116" t="str">
        <f>'[1]2013 CA'!$B$2</f>
        <v>CA</v>
      </c>
      <c r="D7" s="119" t="str">
        <f>'[1]2013 CA'!$B$7</f>
        <v>0040</v>
      </c>
      <c r="E7" s="118" t="str">
        <f>'[1]2013 CA'!$E$3</f>
        <v>010</v>
      </c>
      <c r="F7" s="114" t="str">
        <f>'[1]2013 CA'!$G$4</f>
        <v>Own funds for solvency purposes [CA, GS]</v>
      </c>
      <c r="G7" s="115" t="str">
        <f>'[1]2013 CA'!$D$7</f>
        <v xml:space="preserve">Of which: Instruments ranking pari passu with ordinary shares </v>
      </c>
    </row>
    <row r="8" spans="1:14">
      <c r="A8" s="114">
        <f t="shared" si="0"/>
        <v>7704</v>
      </c>
      <c r="B8" s="116" t="str">
        <f>'[1]2013 CA'!$B$2</f>
        <v>CA</v>
      </c>
      <c r="D8" s="119" t="str">
        <f>'[1]2013 CA'!$B$8</f>
        <v>0050</v>
      </c>
      <c r="E8" s="118" t="str">
        <f>'[1]2013 CA'!$E$3</f>
        <v>010</v>
      </c>
      <c r="F8" s="114" t="str">
        <f>'[1]2013 CA'!$G$4</f>
        <v>Own funds for solvency purposes [CA, GS]</v>
      </c>
      <c r="G8" s="115" t="str">
        <f>'[1]2013 CA'!$D$8</f>
        <v>Of which: Instruments providing preferential rights for dividend payment on a non-cumulative basis</v>
      </c>
    </row>
    <row r="9" spans="1:14">
      <c r="A9" s="114">
        <f t="shared" si="0"/>
        <v>7705</v>
      </c>
      <c r="B9" s="116" t="str">
        <f>'[1]2013 CA'!$B$2</f>
        <v>CA</v>
      </c>
      <c r="D9" s="119" t="str">
        <f>'[1]2013 CA'!$B$9</f>
        <v>0060</v>
      </c>
      <c r="E9" s="118" t="str">
        <f>'[1]2013 CA'!$E$3</f>
        <v>010</v>
      </c>
      <c r="F9" s="114" t="str">
        <f>'[1]2013 CA'!$G$4</f>
        <v>Own funds for solvency purposes [CA, GS]</v>
      </c>
      <c r="G9" s="115" t="str">
        <f>'[1]2013 CA'!$D$9</f>
        <v>Paid up capital</v>
      </c>
    </row>
    <row r="10" spans="1:14">
      <c r="A10" s="114">
        <f t="shared" si="0"/>
        <v>7706</v>
      </c>
      <c r="B10" s="116" t="str">
        <f>'[1]2013 CA'!$B$2</f>
        <v>CA</v>
      </c>
      <c r="D10" s="119" t="str">
        <f>'[1]2013 CA'!$B$10</f>
        <v>0070</v>
      </c>
      <c r="E10" s="118" t="str">
        <f>'[1]2013 CA'!$E$3</f>
        <v>010</v>
      </c>
      <c r="F10" s="114" t="str">
        <f>'[1]2013 CA'!$G$4</f>
        <v>Own funds for solvency purposes [CA, GS]</v>
      </c>
      <c r="G10" s="115" t="str">
        <f>'[1]2013 CA'!$D$10</f>
        <v>(-) Own shares</v>
      </c>
    </row>
    <row r="11" spans="1:14">
      <c r="A11" s="114">
        <f t="shared" si="0"/>
        <v>7707</v>
      </c>
      <c r="B11" s="116" t="str">
        <f>'[1]2013 CA'!$B$2</f>
        <v>CA</v>
      </c>
      <c r="D11" s="119" t="str">
        <f>'[1]2013 CA'!$B$11</f>
        <v>0080</v>
      </c>
      <c r="E11" s="118" t="str">
        <f>'[1]2013 CA'!$E$3</f>
        <v>010</v>
      </c>
      <c r="F11" s="114" t="str">
        <f>'[1]2013 CA'!$G$4</f>
        <v>Own funds for solvency purposes [CA, GS]</v>
      </c>
      <c r="G11" s="115" t="str">
        <f>'[1]2013 CA'!$D$11</f>
        <v>Share premium</v>
      </c>
    </row>
    <row r="12" spans="1:14">
      <c r="A12" s="114">
        <f t="shared" si="0"/>
        <v>7708</v>
      </c>
      <c r="B12" s="116" t="str">
        <f>'[1]2013 CA'!$B$2</f>
        <v>CA</v>
      </c>
      <c r="D12" s="119" t="str">
        <f>'[1]2013 CA'!$B$12</f>
        <v>0090</v>
      </c>
      <c r="E12" s="118" t="str">
        <f>'[1]2013 CA'!$E$3</f>
        <v>010</v>
      </c>
      <c r="F12" s="114" t="str">
        <f>'[1]2013 CA'!$G$4</f>
        <v>Own funds for solvency purposes [CA, GS]</v>
      </c>
      <c r="G12" s="115" t="str">
        <f>'[1]2013 CA'!$D$12</f>
        <v>Other instruments eligible as capital</v>
      </c>
    </row>
    <row r="13" spans="1:14">
      <c r="A13" s="114">
        <f t="shared" si="0"/>
        <v>7709</v>
      </c>
      <c r="B13" s="116" t="str">
        <f>'[1]2013 CA'!$B$2</f>
        <v>CA</v>
      </c>
      <c r="D13" s="119" t="str">
        <f>'[1]2013 CA'!$B$13</f>
        <v>0100</v>
      </c>
      <c r="E13" s="118" t="str">
        <f>'[1]2013 CA'!$E$3</f>
        <v>010</v>
      </c>
      <c r="F13" s="114" t="str">
        <f>'[1]2013 CA'!$G$4</f>
        <v>Own funds for solvency purposes [CA, GS]</v>
      </c>
      <c r="G13" s="115" t="str">
        <f>'[1]2013 CA'!$D$13</f>
        <v>Eligible Reserves</v>
      </c>
    </row>
    <row r="14" spans="1:14">
      <c r="A14" s="114">
        <f t="shared" si="0"/>
        <v>7710</v>
      </c>
      <c r="B14" s="116" t="str">
        <f>'[1]2013 CA'!$B$2</f>
        <v>CA</v>
      </c>
      <c r="D14" s="119" t="str">
        <f>'[1]2013 CA'!$B$14</f>
        <v>0110</v>
      </c>
      <c r="E14" s="118" t="str">
        <f>'[1]2013 CA'!$E$3</f>
        <v>010</v>
      </c>
      <c r="F14" s="114" t="str">
        <f>'[1]2013 CA'!$G$4</f>
        <v>Own funds for solvency purposes [CA, GS]</v>
      </c>
      <c r="G14" s="115" t="str">
        <f>'[1]2013 CA'!$D$14</f>
        <v>Reserves</v>
      </c>
    </row>
    <row r="15" spans="1:14">
      <c r="A15" s="114">
        <f t="shared" si="0"/>
        <v>7711</v>
      </c>
      <c r="B15" s="116" t="str">
        <f>'[1]2013 CA'!$B$2</f>
        <v>CA</v>
      </c>
      <c r="D15" s="119" t="str">
        <f>'[1]2013 CA'!$B$15</f>
        <v>0120</v>
      </c>
      <c r="E15" s="118" t="str">
        <f>'[1]2013 CA'!$E$3</f>
        <v>010</v>
      </c>
      <c r="F15" s="114" t="str">
        <f>'[1]2013 CA'!$G$4</f>
        <v>Own funds for solvency purposes [CA, GS]</v>
      </c>
      <c r="G15" s="115" t="str">
        <f>'[1]2013 CA'!$D$15</f>
        <v>Of which: Retained earnings</v>
      </c>
    </row>
    <row r="16" spans="1:14">
      <c r="A16" s="114">
        <f t="shared" si="0"/>
        <v>7712</v>
      </c>
      <c r="D16" s="119"/>
      <c r="G16" s="115"/>
    </row>
    <row r="17" spans="1:13">
      <c r="A17" s="114">
        <f t="shared" si="0"/>
        <v>7713</v>
      </c>
      <c r="B17" s="116" t="str">
        <f>'[1]2013 CA'!$B$2</f>
        <v>CA</v>
      </c>
      <c r="D17" s="119" t="str">
        <f>'[1]2013 CA'!$B$141</f>
        <v>1350</v>
      </c>
      <c r="E17" s="118" t="str">
        <f>'[1]2013 CA'!$E$3</f>
        <v>010</v>
      </c>
      <c r="F17" s="114" t="str">
        <f>'[1]2013 CA'!$G$141</f>
        <v>Capital requirements [CA, GS]</v>
      </c>
      <c r="G17" s="115" t="str">
        <f>'[1]2013 CA'!$D$141</f>
        <v>Capital requirements [CA]</v>
      </c>
    </row>
    <row r="18" spans="1:13">
      <c r="A18" s="114">
        <f t="shared" si="0"/>
        <v>7714</v>
      </c>
      <c r="B18" s="116" t="str">
        <f>'[1]2013 CA'!$B$2</f>
        <v>CA</v>
      </c>
      <c r="D18" s="119" t="str">
        <f>'[1]2013 CA'!$B$142</f>
        <v>1360</v>
      </c>
      <c r="E18" s="118" t="str">
        <f>'[1]2013 CA'!$E$3</f>
        <v>010</v>
      </c>
      <c r="F18" s="114" t="str">
        <f>'[1]2013 CA'!$G$141</f>
        <v>Capital requirements [CA, GS]</v>
      </c>
      <c r="G18" s="115" t="str">
        <f>'[1]2013 CA'!$D$142</f>
        <v xml:space="preserve">Of which: Investment firms under article 20(2) and 24 </v>
      </c>
    </row>
    <row r="19" spans="1:13">
      <c r="A19" s="114">
        <f t="shared" si="0"/>
        <v>7715</v>
      </c>
      <c r="B19" s="116" t="str">
        <f>'[1]2013 CA'!$B$2</f>
        <v>CA</v>
      </c>
      <c r="D19" s="119" t="str">
        <f>'[1]2013 CA'!$B$143</f>
        <v>1370</v>
      </c>
      <c r="E19" s="118" t="str">
        <f>'[1]2013 CA'!$E$3</f>
        <v>010</v>
      </c>
      <c r="F19" s="114" t="str">
        <f>'[1]2013 CA'!$G$141</f>
        <v>Capital requirements [CA, GS]</v>
      </c>
      <c r="G19" s="115" t="str">
        <f>'[1]2013 CA'!$D$143</f>
        <v xml:space="preserve">Of which: Investment firms under article 20(3) and 25 </v>
      </c>
    </row>
    <row r="20" spans="1:13">
      <c r="A20" s="114">
        <f t="shared" si="0"/>
        <v>7716</v>
      </c>
      <c r="B20" s="116" t="str">
        <f>'[1]2013 CA'!$B$2</f>
        <v>CA</v>
      </c>
      <c r="D20" s="119" t="str">
        <f>'[1]2013 CA'!$B$144</f>
        <v>1380</v>
      </c>
      <c r="E20" s="118" t="str">
        <f>'[1]2013 CA'!$E$3</f>
        <v>010</v>
      </c>
      <c r="F20" s="114" t="str">
        <f>'[1]2013 CA'!$G$141</f>
        <v>Capital requirements [CA, GS]</v>
      </c>
      <c r="G20" s="115" t="str">
        <f>'[1]2013 CA'!$D$144</f>
        <v xml:space="preserve">Of which: Investment firms under article 46 </v>
      </c>
    </row>
    <row r="21" spans="1:13">
      <c r="A21" s="114">
        <f t="shared" si="0"/>
        <v>7717</v>
      </c>
      <c r="B21" s="116" t="str">
        <f>'[1]2013 CA'!$B$2</f>
        <v>CA</v>
      </c>
      <c r="D21" s="119" t="str">
        <f>'[1]2013 CA'!$B$145</f>
        <v>1390</v>
      </c>
      <c r="E21" s="118" t="str">
        <f>'[1]2013 CA'!$E$3</f>
        <v>010</v>
      </c>
      <c r="F21" s="114" t="str">
        <f>'[1]2013 CA'!$G$145</f>
        <v>Credit risk (Credit, counterparty credit and dilution risks and free delivery) [CA, CR]</v>
      </c>
      <c r="G21" s="115" t="str">
        <f>'[1]2013 CA'!$H$145</f>
        <v>Capital requirements</v>
      </c>
      <c r="H21" s="115" t="str">
        <f>'[1]2013 CA'!$I$145</f>
        <v>Banking book</v>
      </c>
    </row>
    <row r="22" spans="1:13">
      <c r="A22" s="114">
        <f t="shared" si="0"/>
        <v>7718</v>
      </c>
      <c r="B22" s="116" t="str">
        <f>'[1]2013 CA'!$B$2</f>
        <v>CA</v>
      </c>
      <c r="D22" s="119" t="str">
        <f>'[1]2013 CA'!$B$146</f>
        <v>1400</v>
      </c>
      <c r="E22" s="118" t="str">
        <f>'[1]2013 CA'!$E$3</f>
        <v>010</v>
      </c>
      <c r="F22" s="114" t="str">
        <f>'[1]2013 CA'!$G$145</f>
        <v>Credit risk (Credit, counterparty credit and dilution risks and free delivery) [CA, CR]</v>
      </c>
      <c r="G22" s="115" t="str">
        <f>'[1]2013 CA'!$H$145</f>
        <v>Capital requirements</v>
      </c>
      <c r="H22" s="115" t="str">
        <f>'[1]2013 CA'!$I$145</f>
        <v>Banking book</v>
      </c>
      <c r="I22" s="115" t="str">
        <f>'[1]2013 CA'!$D$146</f>
        <v>Standardised approach (SA)</v>
      </c>
    </row>
    <row r="23" spans="1:13">
      <c r="A23" s="114">
        <f t="shared" si="0"/>
        <v>7719</v>
      </c>
      <c r="B23" s="116" t="str">
        <f>'[1]2013 CA'!$B$2</f>
        <v>CA</v>
      </c>
      <c r="D23" s="119" t="str">
        <f>'[1]2013 CA'!$B$147</f>
        <v>1410</v>
      </c>
      <c r="E23" s="118" t="str">
        <f>'[1]2013 CA'!$E$3</f>
        <v>010</v>
      </c>
      <c r="F23" s="114" t="str">
        <f>'[1]2013 CA'!$G$145</f>
        <v>Credit risk (Credit, counterparty credit and dilution risks and free delivery) [CA, CR]</v>
      </c>
      <c r="G23" s="115" t="str">
        <f>'[1]2013 CA'!$H$145</f>
        <v>Capital requirements</v>
      </c>
      <c r="H23" s="115" t="str">
        <f>'[1]2013 CA'!$I$145</f>
        <v>Banking book</v>
      </c>
      <c r="I23" s="115" t="str">
        <f>'[1]2013 CA'!$D$147</f>
        <v>SA exposures classes excluding securitisation positions</v>
      </c>
      <c r="J23" s="115"/>
      <c r="L23" s="122" t="s">
        <v>685</v>
      </c>
      <c r="M23" s="122">
        <f>A36</f>
        <v>7732</v>
      </c>
    </row>
    <row r="24" spans="1:13">
      <c r="A24" s="114">
        <f t="shared" si="0"/>
        <v>7720</v>
      </c>
      <c r="B24" s="116" t="str">
        <f>'[1]2013 CA'!$B$2</f>
        <v>CA</v>
      </c>
      <c r="D24" s="119" t="str">
        <f>'[1]2013 CA'!$B$148</f>
        <v>1420</v>
      </c>
      <c r="E24" s="118" t="str">
        <f>'[1]2013 CA'!$E$3</f>
        <v>010</v>
      </c>
      <c r="F24" s="114" t="str">
        <f>'[1]2013 CA'!$G$145</f>
        <v>Credit risk (Credit, counterparty credit and dilution risks and free delivery) [CA, CR]</v>
      </c>
      <c r="G24" s="115" t="str">
        <f>'[1]2013 CA'!$H$145</f>
        <v>Capital requirements</v>
      </c>
      <c r="H24" s="115" t="str">
        <f>'[1]2013 CA'!$I$145</f>
        <v>Banking book</v>
      </c>
      <c r="I24" s="115" t="str">
        <f>'[1]2013 CA'!$D$147</f>
        <v>SA exposures classes excluding securitisation positions</v>
      </c>
      <c r="J24" s="115" t="str">
        <f>'[1]2013 CA'!$D$148</f>
        <v>Central Governments and central banks</v>
      </c>
      <c r="L24" s="122" t="s">
        <v>685</v>
      </c>
      <c r="M24" s="122">
        <f>A44</f>
        <v>7740</v>
      </c>
    </row>
    <row r="25" spans="1:13">
      <c r="A25" s="114">
        <f t="shared" si="0"/>
        <v>7721</v>
      </c>
      <c r="B25" s="116" t="str">
        <f>'[1]2013 CA'!$B$2</f>
        <v>CA</v>
      </c>
      <c r="D25" s="119" t="str">
        <f>'[1]2013 CA'!$B$149</f>
        <v>1430</v>
      </c>
      <c r="E25" s="118" t="str">
        <f>'[1]2013 CA'!$E$3</f>
        <v>010</v>
      </c>
      <c r="F25" s="114" t="str">
        <f>'[1]2013 CA'!$G$145</f>
        <v>Credit risk (Credit, counterparty credit and dilution risks and free delivery) [CA, CR]</v>
      </c>
      <c r="G25" s="115" t="str">
        <f>'[1]2013 CA'!$H$145</f>
        <v>Capital requirements</v>
      </c>
      <c r="H25" s="115" t="str">
        <f>'[1]2013 CA'!$I$145</f>
        <v>Banking book</v>
      </c>
      <c r="I25" s="115" t="str">
        <f>'[1]2013 CA'!$D$147</f>
        <v>SA exposures classes excluding securitisation positions</v>
      </c>
      <c r="J25" s="115" t="str">
        <f>'[1]2013 CA'!$D$149</f>
        <v>Regional governments or local authorities</v>
      </c>
      <c r="L25" s="122" t="s">
        <v>685</v>
      </c>
      <c r="M25" s="122">
        <f t="shared" ref="M25:M27" si="1">A45</f>
        <v>7741</v>
      </c>
    </row>
    <row r="26" spans="1:13">
      <c r="A26" s="114">
        <f t="shared" si="0"/>
        <v>7722</v>
      </c>
      <c r="B26" s="116" t="str">
        <f>'[1]2013 CA'!$B$2</f>
        <v>CA</v>
      </c>
      <c r="D26" s="119" t="str">
        <f>'[1]2013 CA'!$B$150</f>
        <v>1440</v>
      </c>
      <c r="E26" s="118" t="str">
        <f>'[1]2013 CA'!$E$3</f>
        <v>010</v>
      </c>
      <c r="F26" s="114" t="str">
        <f>'[1]2013 CA'!$G$145</f>
        <v>Credit risk (Credit, counterparty credit and dilution risks and free delivery) [CA, CR]</v>
      </c>
      <c r="G26" s="115" t="str">
        <f>'[1]2013 CA'!$H$145</f>
        <v>Capital requirements</v>
      </c>
      <c r="H26" s="115" t="str">
        <f>'[1]2013 CA'!$I$145</f>
        <v>Banking book</v>
      </c>
      <c r="I26" s="115" t="str">
        <f>'[1]2013 CA'!$D$147</f>
        <v>SA exposures classes excluding securitisation positions</v>
      </c>
      <c r="J26" s="115" t="str">
        <f>'[1]2013 CA'!$D$150</f>
        <v>Administrative bodies and non-commercial undertakings</v>
      </c>
      <c r="L26" s="122" t="s">
        <v>685</v>
      </c>
      <c r="M26" s="122">
        <f t="shared" si="1"/>
        <v>7742</v>
      </c>
    </row>
    <row r="27" spans="1:13">
      <c r="A27" s="114">
        <f t="shared" si="0"/>
        <v>7723</v>
      </c>
      <c r="B27" s="116" t="str">
        <f>'[1]2013 CA'!$B$2</f>
        <v>CA</v>
      </c>
      <c r="D27" s="119" t="str">
        <f>'[1]2013 CA'!$B$151</f>
        <v>1450</v>
      </c>
      <c r="E27" s="118" t="str">
        <f>'[1]2013 CA'!$E$3</f>
        <v>010</v>
      </c>
      <c r="F27" s="114" t="str">
        <f>'[1]2013 CA'!$G$145</f>
        <v>Credit risk (Credit, counterparty credit and dilution risks and free delivery) [CA, CR]</v>
      </c>
      <c r="G27" s="115" t="str">
        <f>'[1]2013 CA'!$H$145</f>
        <v>Capital requirements</v>
      </c>
      <c r="H27" s="115" t="str">
        <f>'[1]2013 CA'!$I$145</f>
        <v>Banking book</v>
      </c>
      <c r="I27" s="115" t="str">
        <f>'[1]2013 CA'!$D$147</f>
        <v>SA exposures classes excluding securitisation positions</v>
      </c>
      <c r="J27" s="115" t="str">
        <f>'[1]2013 CA'!$D$151</f>
        <v>Multilateral developments banks</v>
      </c>
      <c r="L27" s="122" t="s">
        <v>685</v>
      </c>
      <c r="M27" s="122">
        <f t="shared" si="1"/>
        <v>7743</v>
      </c>
    </row>
    <row r="28" spans="1:13" hidden="1">
      <c r="A28" s="114">
        <f>+A27+1</f>
        <v>7724</v>
      </c>
    </row>
    <row r="29" spans="1:13" hidden="1">
      <c r="A29" s="114">
        <f t="shared" si="0"/>
        <v>7725</v>
      </c>
    </row>
    <row r="30" spans="1:13" hidden="1">
      <c r="A30" s="114">
        <f t="shared" si="0"/>
        <v>7726</v>
      </c>
      <c r="B30" s="116" t="str">
        <f>'[2]2013 CR SA Total'!$C$1</f>
        <v>CR SA Total</v>
      </c>
      <c r="D30" s="117" t="str">
        <f>'[2]2013 CR SA Total'!$B$11</f>
        <v>0010</v>
      </c>
      <c r="E30" s="118" t="str">
        <f>'[2]2013 CR SA Total'!$D$10</f>
        <v>010</v>
      </c>
      <c r="F30" s="114" t="str">
        <f>'[2]2013 CR SA Total'!$F$2</f>
        <v>Credit risk (Credit, counterparty credit and dilution risks and free delivery) [CA, CR]</v>
      </c>
      <c r="G30" s="137" t="str">
        <f>'[2]2013 CR SA Total'!$L$2</f>
        <v>SA exposures classes excluding securitisation positions</v>
      </c>
      <c r="H30" s="137" t="str">
        <f>'[2]2013 CR SA Total'!$R$2</f>
        <v>Banking book</v>
      </c>
      <c r="I30" s="115" t="e">
        <f>'[2]2013 CR SA Total'!#REF!</f>
        <v>#REF!</v>
      </c>
      <c r="J30" s="115" t="e">
        <f>'[2]2013 CR SA Total'!#REF!</f>
        <v>#REF!</v>
      </c>
    </row>
    <row r="31" spans="1:13" hidden="1">
      <c r="A31" s="114">
        <f t="shared" si="0"/>
        <v>7727</v>
      </c>
      <c r="B31" s="116" t="str">
        <f>'[2]2013 CR SA Total'!$C$1</f>
        <v>CR SA Total</v>
      </c>
      <c r="D31" s="117" t="str">
        <f>'[2]2013 CR SA Total'!$B$11</f>
        <v>0010</v>
      </c>
      <c r="E31" s="118" t="str">
        <f>'[2]2013 CR SA Total'!$F$10</f>
        <v>020</v>
      </c>
      <c r="F31" s="114" t="str">
        <f>'[2]2013 CR SA Total'!$F$2</f>
        <v>Credit risk (Credit, counterparty credit and dilution risks and free delivery) [CA, CR]</v>
      </c>
      <c r="G31" s="137" t="str">
        <f>'[2]2013 CR SA Total'!$L$2</f>
        <v>SA exposures classes excluding securitisation positions</v>
      </c>
      <c r="H31" s="137" t="str">
        <f>'[2]2013 CR SA Total'!$R$2</f>
        <v>Banking book</v>
      </c>
      <c r="I31" s="115" t="e">
        <f>'[2]2013 CR SA Total'!#REF!</f>
        <v>#REF!</v>
      </c>
      <c r="J31" s="115" t="e">
        <f>'[2]2013 CR SA Total'!#REF!</f>
        <v>#REF!</v>
      </c>
    </row>
    <row r="32" spans="1:13" hidden="1">
      <c r="A32" s="114">
        <f t="shared" si="0"/>
        <v>7728</v>
      </c>
      <c r="B32" s="116" t="str">
        <f>'[2]2013 CR SA Total'!$C$1</f>
        <v>CR SA Total</v>
      </c>
      <c r="D32" s="117" t="str">
        <f>'[2]2013 CR SA Total'!$B$11</f>
        <v>0010</v>
      </c>
      <c r="E32" s="118" t="str">
        <f>'[2]2013 CR SA Total'!$G$10</f>
        <v>030=010+020</v>
      </c>
      <c r="F32" s="114" t="str">
        <f>'[2]2013 CR SA Total'!$F$2</f>
        <v>Credit risk (Credit, counterparty credit and dilution risks and free delivery) [CA, CR]</v>
      </c>
      <c r="G32" s="137" t="str">
        <f>'[2]2013 CR SA Total'!$L$2</f>
        <v>SA exposures classes excluding securitisation positions</v>
      </c>
      <c r="H32" s="137" t="str">
        <f>'[2]2013 CR SA Total'!$R$2</f>
        <v>Banking book</v>
      </c>
      <c r="I32" s="115" t="e">
        <f>'[2]2013 CR SA Total'!#REF!</f>
        <v>#REF!</v>
      </c>
      <c r="J32" s="115" t="e">
        <f>'[2]2013 CR SA Total'!#REF!</f>
        <v>#REF!</v>
      </c>
    </row>
    <row r="33" spans="1:13" hidden="1">
      <c r="A33" s="114">
        <f t="shared" si="0"/>
        <v>7729</v>
      </c>
      <c r="B33" s="116" t="str">
        <f>'[2]2013 CR SA Total'!$C$1</f>
        <v>CR SA Total</v>
      </c>
      <c r="D33" s="117" t="str">
        <f>'[2]2013 CR SA Total'!$B$11</f>
        <v>0010</v>
      </c>
      <c r="E33" s="118" t="str">
        <f>'[2]2013 CR SA Total'!$H$10</f>
        <v>040</v>
      </c>
      <c r="F33" s="114" t="str">
        <f>'[2]2013 CR SA Total'!$F$2</f>
        <v>Credit risk (Credit, counterparty credit and dilution risks and free delivery) [CA, CR]</v>
      </c>
      <c r="G33" s="137" t="str">
        <f>'[2]2013 CR SA Total'!$L$2</f>
        <v>SA exposures classes excluding securitisation positions</v>
      </c>
      <c r="H33" s="137" t="str">
        <f>'[2]2013 CR SA Total'!$R$2</f>
        <v>Banking book</v>
      </c>
      <c r="I33" s="115" t="e">
        <f>'[2]2013 CR SA Total'!#REF!</f>
        <v>#REF!</v>
      </c>
      <c r="J33" s="115" t="e">
        <f>'[2]2013 CR SA Total'!#REF!</f>
        <v>#REF!</v>
      </c>
    </row>
    <row r="34" spans="1:13" hidden="1">
      <c r="A34" s="114">
        <f t="shared" si="0"/>
        <v>7730</v>
      </c>
      <c r="B34" s="116" t="str">
        <f>'[2]2013 CR SA Total'!$C$1</f>
        <v>CR SA Total</v>
      </c>
      <c r="D34" s="117" t="str">
        <f>'[2]2013 CR SA Total'!$B$11</f>
        <v>0010</v>
      </c>
      <c r="E34" s="118" t="str">
        <f>'[2]2013 CR SA Total'!$I$10</f>
        <v>050</v>
      </c>
      <c r="F34" s="114" t="str">
        <f>'[2]2013 CR SA Total'!$F$2</f>
        <v>Credit risk (Credit, counterparty credit and dilution risks and free delivery) [CA, CR]</v>
      </c>
      <c r="G34" s="137" t="str">
        <f>'[2]2013 CR SA Total'!$L$2</f>
        <v>SA exposures classes excluding securitisation positions</v>
      </c>
      <c r="H34" s="137" t="str">
        <f>'[2]2013 CR SA Total'!$R$2</f>
        <v>Banking book</v>
      </c>
      <c r="I34" s="115" t="e">
        <f>'[2]2013 CR SA Total'!#REF!</f>
        <v>#REF!</v>
      </c>
      <c r="J34" s="115" t="e">
        <f>'[2]2013 CR SA Total'!#REF!</f>
        <v>#REF!</v>
      </c>
    </row>
    <row r="35" spans="1:13">
      <c r="A35" s="114">
        <f t="shared" si="0"/>
        <v>7731</v>
      </c>
    </row>
    <row r="36" spans="1:13">
      <c r="A36" s="114">
        <f t="shared" si="0"/>
        <v>7732</v>
      </c>
      <c r="B36" s="116" t="str">
        <f>'[2]2013 CR SA Total'!$C$1</f>
        <v>CR SA Total</v>
      </c>
      <c r="D36" s="117" t="str">
        <f>'[2]2013 CR SA Total'!$B$11</f>
        <v>0010</v>
      </c>
      <c r="E36" s="121" t="str">
        <f>'[2]2013 CR SA Total'!$AM$10</f>
        <v>330</v>
      </c>
      <c r="F36" s="114" t="str">
        <f>'[2]2013 CR SA Total'!$F$2</f>
        <v>Credit risk (Credit, counterparty credit and dilution risks and free delivery) [CA, CR]</v>
      </c>
      <c r="G36" s="137" t="str">
        <f>'[2]2013 CR SA Total'!$L$2</f>
        <v>SA exposures classes excluding securitisation positions</v>
      </c>
      <c r="H36" s="137" t="str">
        <f>'[2]2013 CR SA Total'!$R$2</f>
        <v>Banking book</v>
      </c>
      <c r="I36" s="115" t="str">
        <f>'[2]2013 CR SA Total'!$C$11</f>
        <v>Total exposures</v>
      </c>
      <c r="J36" s="115" t="str">
        <f>'[2]2013 CR SA Total'!$AM$6</f>
        <v>Capital requirements</v>
      </c>
      <c r="L36" s="122" t="s">
        <v>685</v>
      </c>
      <c r="M36" s="122">
        <f>A23</f>
        <v>7719</v>
      </c>
    </row>
    <row r="37" spans="1:13">
      <c r="A37" s="114">
        <f t="shared" si="0"/>
        <v>7733</v>
      </c>
      <c r="E37" s="121"/>
      <c r="I37" s="115"/>
      <c r="J37" s="115"/>
      <c r="L37" s="122"/>
      <c r="M37" s="122"/>
    </row>
    <row r="38" spans="1:13" hidden="1">
      <c r="A38" s="114">
        <f t="shared" si="0"/>
        <v>7734</v>
      </c>
      <c r="B38" s="116" t="str">
        <f>'[2]2013 CR SA Total'!$C$1</f>
        <v>CR SA Total</v>
      </c>
      <c r="D38" s="117" t="str">
        <f>'[2]2013 CR SA Details'!$F$9</f>
        <v>020</v>
      </c>
      <c r="E38" s="118" t="str">
        <f>'[2]2013 CR SA Total'!$D$10</f>
        <v>010</v>
      </c>
      <c r="F38" s="114" t="str">
        <f>'[2]2013 CR SA Total'!$F$2</f>
        <v>Credit risk (Credit, counterparty credit and dilution risks and free delivery) [CA, CR]</v>
      </c>
      <c r="G38" s="137" t="str">
        <f>'[2]2013 CR SA Total'!$L$2</f>
        <v>SA exposures classes excluding securitisation positions</v>
      </c>
      <c r="H38" s="137" t="str">
        <f>'[2]2013 CR SA Total'!$R$2</f>
        <v>Banking book</v>
      </c>
      <c r="I38" s="115" t="e">
        <f>'[2]2013 CR SA Total'!#REF!</f>
        <v>#REF!</v>
      </c>
      <c r="J38" s="115" t="e">
        <f>'[2]2013 CR SA Total'!#REF!</f>
        <v>#REF!</v>
      </c>
    </row>
    <row r="39" spans="1:13" hidden="1">
      <c r="A39" s="114">
        <f t="shared" si="0"/>
        <v>7735</v>
      </c>
      <c r="B39" s="116" t="str">
        <f>'[2]2013 CR SA Total'!$C$1</f>
        <v>CR SA Total</v>
      </c>
      <c r="D39" s="117" t="str">
        <f>'[2]2013 CR SA Details'!$F$9</f>
        <v>020</v>
      </c>
      <c r="E39" s="118" t="str">
        <f>'[2]2013 CR SA Total'!$F$10</f>
        <v>020</v>
      </c>
      <c r="F39" s="114" t="str">
        <f>'[2]2013 CR SA Total'!$F$2</f>
        <v>Credit risk (Credit, counterparty credit and dilution risks and free delivery) [CA, CR]</v>
      </c>
      <c r="G39" s="137" t="str">
        <f>'[2]2013 CR SA Total'!$L$2</f>
        <v>SA exposures classes excluding securitisation positions</v>
      </c>
      <c r="H39" s="137" t="str">
        <f>'[2]2013 CR SA Total'!$R$2</f>
        <v>Banking book</v>
      </c>
      <c r="I39" s="115" t="e">
        <f>'[2]2013 CR SA Total'!#REF!</f>
        <v>#REF!</v>
      </c>
      <c r="J39" s="115" t="e">
        <f>'[2]2013 CR SA Total'!#REF!</f>
        <v>#REF!</v>
      </c>
    </row>
    <row r="40" spans="1:13" hidden="1">
      <c r="A40" s="114">
        <f t="shared" si="0"/>
        <v>7736</v>
      </c>
    </row>
    <row r="41" spans="1:13" hidden="1">
      <c r="A41" s="114">
        <f t="shared" si="0"/>
        <v>7737</v>
      </c>
      <c r="B41" s="116" t="str">
        <f>'[2]2013 CR SA Total'!$C$1</f>
        <v>CR SA Total</v>
      </c>
      <c r="D41" s="117" t="str">
        <f>'[2]2013 CR SA Total'!$B$24</f>
        <v>0110</v>
      </c>
      <c r="E41" s="118" t="str">
        <f>'[2]2013 CR SA Total'!$D$10</f>
        <v>010</v>
      </c>
      <c r="F41" s="114" t="str">
        <f>'[2]2013 CR SA Total'!$F$2</f>
        <v>Credit risk (Credit, counterparty credit and dilution risks and free delivery) [CA, CR]</v>
      </c>
      <c r="G41" s="137" t="str">
        <f>'[2]2013 CR SA Total'!$L$2</f>
        <v>SA exposures classes excluding securitisation positions</v>
      </c>
      <c r="H41" s="137" t="str">
        <f>'[2]2013 CR SA Total'!$R$2</f>
        <v>Banking book</v>
      </c>
      <c r="I41" s="115" t="e">
        <f>'[2]2013 CR SA Total'!#REF!</f>
        <v>#REF!</v>
      </c>
      <c r="J41" s="115" t="e">
        <f>'[2]2013 CR SA Total'!#REF!</f>
        <v>#REF!</v>
      </c>
    </row>
    <row r="42" spans="1:13" hidden="1">
      <c r="A42" s="114">
        <f t="shared" si="0"/>
        <v>7738</v>
      </c>
      <c r="B42" s="116" t="str">
        <f>'[2]2013 CR SA Total'!$C$1</f>
        <v>CR SA Total</v>
      </c>
      <c r="D42" s="117" t="str">
        <f>'[2]2013 CR SA Total'!$B$25</f>
        <v>0120 (a)</v>
      </c>
      <c r="E42" s="118" t="str">
        <f>'[2]2013 CR SA Total'!$D$10</f>
        <v>010</v>
      </c>
      <c r="F42" s="114" t="str">
        <f>'[2]2013 CR SA Total'!$F$2</f>
        <v>Credit risk (Credit, counterparty credit and dilution risks and free delivery) [CA, CR]</v>
      </c>
      <c r="G42" s="137" t="str">
        <f>'[2]2013 CR SA Total'!$L$2</f>
        <v>SA exposures classes excluding securitisation positions</v>
      </c>
      <c r="H42" s="137" t="str">
        <f>'[2]2013 CR SA Total'!$R$2</f>
        <v>Banking book</v>
      </c>
      <c r="I42" s="115" t="e">
        <f>'[2]2013 CR SA Total'!#REF!</f>
        <v>#REF!</v>
      </c>
      <c r="J42" s="115" t="e">
        <f>'[2]2013 CR SA Total'!#REF!</f>
        <v>#REF!</v>
      </c>
    </row>
    <row r="43" spans="1:13" ht="14.25" hidden="1" customHeight="1">
      <c r="A43" s="114">
        <f t="shared" si="0"/>
        <v>7739</v>
      </c>
      <c r="I43" s="115"/>
      <c r="J43" s="115"/>
    </row>
    <row r="44" spans="1:13">
      <c r="A44" s="114">
        <f t="shared" si="0"/>
        <v>7740</v>
      </c>
      <c r="B44" s="116" t="str">
        <f>'[2]2013 CR SA Total'!$C$1</f>
        <v>CR SA Total</v>
      </c>
      <c r="D44" s="117" t="str">
        <f>'[2]2013 CR SA Total'!$B$39</f>
        <v>0240</v>
      </c>
      <c r="E44" s="121" t="str">
        <f>'[2]2013 CR SA Total'!$AM$10</f>
        <v>330</v>
      </c>
      <c r="F44" s="114" t="str">
        <f>'[2]2013 CR SA Total'!$F$2</f>
        <v>Credit risk (Credit, counterparty credit and dilution risks and free delivery) [CA, CR]</v>
      </c>
      <c r="G44" s="137" t="str">
        <f>'[2]2013 CR SA Total'!$L$2</f>
        <v>SA exposures classes excluding securitisation positions</v>
      </c>
      <c r="H44" s="137" t="str">
        <f>'[2]2013 CR SA Total'!$R$2</f>
        <v>Banking book</v>
      </c>
      <c r="I44" s="115" t="str">
        <f>'[2]2013 CR SA Total'!$C$39</f>
        <v>Central Governments and central banks</v>
      </c>
      <c r="J44" s="115" t="str">
        <f>'[2]2013 CR SA Total'!$AM$6</f>
        <v>Capital requirements</v>
      </c>
      <c r="L44" s="122" t="s">
        <v>685</v>
      </c>
      <c r="M44" s="122">
        <f>A24</f>
        <v>7720</v>
      </c>
    </row>
    <row r="45" spans="1:13">
      <c r="A45" s="114">
        <f t="shared" si="0"/>
        <v>7741</v>
      </c>
      <c r="B45" s="116" t="str">
        <f>'[2]2013 CR SA Total'!$C$1</f>
        <v>CR SA Total</v>
      </c>
      <c r="D45" s="117" t="str">
        <f>'[2]2013 CR SA Total'!$B$40</f>
        <v>0250</v>
      </c>
      <c r="E45" s="121" t="str">
        <f>'[2]2013 CR SA Total'!$AM$10</f>
        <v>330</v>
      </c>
      <c r="F45" s="114" t="str">
        <f>'[2]2013 CR SA Total'!$F$2</f>
        <v>Credit risk (Credit, counterparty credit and dilution risks and free delivery) [CA, CR]</v>
      </c>
      <c r="G45" s="137" t="str">
        <f>'[2]2013 CR SA Total'!$L$2</f>
        <v>SA exposures classes excluding securitisation positions</v>
      </c>
      <c r="H45" s="137" t="str">
        <f>'[2]2013 CR SA Total'!$R$2</f>
        <v>Banking book</v>
      </c>
      <c r="I45" s="115" t="str">
        <f>'[2]2013 CR SA Total'!$C$40</f>
        <v>Regional governments or local authorities</v>
      </c>
      <c r="J45" s="115" t="str">
        <f>'[2]2013 CR SA Total'!$AM$6</f>
        <v>Capital requirements</v>
      </c>
      <c r="L45" s="122" t="s">
        <v>685</v>
      </c>
      <c r="M45" s="122">
        <f>A25</f>
        <v>7721</v>
      </c>
    </row>
    <row r="46" spans="1:13">
      <c r="A46" s="114">
        <f t="shared" si="0"/>
        <v>7742</v>
      </c>
      <c r="B46" s="116" t="str">
        <f>'[2]2013 CR SA Total'!$C$1</f>
        <v>CR SA Total</v>
      </c>
      <c r="D46" s="117" t="str">
        <f>'[2]2013 CR SA Total'!$B$41</f>
        <v>0260</v>
      </c>
      <c r="E46" s="121" t="str">
        <f>'[2]2013 CR SA Total'!$AM$10</f>
        <v>330</v>
      </c>
      <c r="F46" s="114" t="str">
        <f>'[2]2013 CR SA Total'!$F$2</f>
        <v>Credit risk (Credit, counterparty credit and dilution risks and free delivery) [CA, CR]</v>
      </c>
      <c r="G46" s="137" t="str">
        <f>'[2]2013 CR SA Total'!$L$2</f>
        <v>SA exposures classes excluding securitisation positions</v>
      </c>
      <c r="H46" s="137" t="str">
        <f>'[2]2013 CR SA Total'!$R$2</f>
        <v>Banking book</v>
      </c>
      <c r="I46" s="115" t="str">
        <f>'[2]2013 CR SA Total'!$C$41</f>
        <v>Administrative bodies and non-commercial undertakings</v>
      </c>
      <c r="J46" s="115" t="str">
        <f>'[2]2013 CR SA Total'!$AM$6</f>
        <v>Capital requirements</v>
      </c>
      <c r="L46" s="122" t="s">
        <v>685</v>
      </c>
      <c r="M46" s="122">
        <f>A26</f>
        <v>7722</v>
      </c>
    </row>
    <row r="47" spans="1:13">
      <c r="A47" s="114">
        <f t="shared" si="0"/>
        <v>7743</v>
      </c>
      <c r="B47" s="116" t="str">
        <f>'[2]2013 CR SA Total'!$C$1</f>
        <v>CR SA Total</v>
      </c>
      <c r="D47" s="117" t="str">
        <f>'[2]2013 CR SA Total'!$B$42</f>
        <v>0270</v>
      </c>
      <c r="E47" s="121" t="str">
        <f>'[2]2013 CR SA Total'!$AM$10</f>
        <v>330</v>
      </c>
      <c r="F47" s="114" t="str">
        <f>'[2]2013 CR SA Total'!$F$2</f>
        <v>Credit risk (Credit, counterparty credit and dilution risks and free delivery) [CA, CR]</v>
      </c>
      <c r="G47" s="137" t="str">
        <f>'[2]2013 CR SA Total'!$L$2</f>
        <v>SA exposures classes excluding securitisation positions</v>
      </c>
      <c r="H47" s="137" t="str">
        <f>'[2]2013 CR SA Total'!$R$2</f>
        <v>Banking book</v>
      </c>
      <c r="I47" s="115" t="str">
        <f>'[2]2013 CR SA Total'!$C$42</f>
        <v>Multilateral developments banks</v>
      </c>
      <c r="J47" s="115" t="str">
        <f>'[2]2013 CR SA Total'!$AM$6</f>
        <v>Capital requirements</v>
      </c>
      <c r="L47" s="122" t="s">
        <v>685</v>
      </c>
      <c r="M47" s="122">
        <f>A27</f>
        <v>7723</v>
      </c>
    </row>
    <row r="48" spans="1:13">
      <c r="A48" s="114">
        <f>+A45+1</f>
        <v>7742</v>
      </c>
    </row>
    <row r="49" spans="1:11">
      <c r="A49" s="114">
        <f t="shared" si="0"/>
        <v>7743</v>
      </c>
    </row>
    <row r="50" spans="1:11">
      <c r="A50" s="114">
        <f t="shared" si="0"/>
        <v>7744</v>
      </c>
      <c r="B50" s="116" t="str">
        <f>'[2]2013 CR SA Details'!$C$1</f>
        <v>CR SA Details</v>
      </c>
      <c r="C50" s="117" t="s">
        <v>610</v>
      </c>
      <c r="D50" s="117" t="str">
        <f>'[2]2013 CR SA Details'!$B$10</f>
        <v>0010</v>
      </c>
      <c r="E50" s="118" t="str">
        <f>'[2]2013 CR SA Details'!$D$9</f>
        <v>010</v>
      </c>
      <c r="F50" s="114" t="str">
        <f>'[2]2013 CR SA Details'!$F$2</f>
        <v>Credit risk (Credit, counterparty credit and dilution risks and free delivery) [CA, CR]</v>
      </c>
      <c r="G50" s="114" t="str">
        <f>'[2]2013 CR SA Details'!$L$2</f>
        <v>SA exposures classes excluding securitisation positions</v>
      </c>
      <c r="H50" s="114" t="str">
        <f>'[2]2013 CR SA Details'!$R$2</f>
        <v>Banking book</v>
      </c>
      <c r="I50" s="115" t="str">
        <f>'[2]2013 CR SA Details'!$I$3</f>
        <v>Government</v>
      </c>
      <c r="J50" s="115" t="str">
        <f>'[2]2013 CR SA Details'!$C$10</f>
        <v>Total exposures</v>
      </c>
      <c r="K50" s="115" t="str">
        <f>'[2]2013 CR SA Details'!$D$5</f>
        <v>Original exposure pre conversion factors</v>
      </c>
    </row>
    <row r="51" spans="1:11">
      <c r="A51" s="114">
        <f t="shared" si="0"/>
        <v>7745</v>
      </c>
      <c r="B51" s="116" t="str">
        <f>'[2]2013 CR SA Details'!$C$1</f>
        <v>CR SA Details</v>
      </c>
      <c r="C51" s="117" t="s">
        <v>610</v>
      </c>
      <c r="D51" s="117" t="str">
        <f>'[2]2013 CR SA Details'!$B$10</f>
        <v>0010</v>
      </c>
      <c r="E51" s="118" t="str">
        <f>'[2]2013 CR SA Details'!$F$9</f>
        <v>020</v>
      </c>
      <c r="F51" s="114" t="str">
        <f>'[2]2013 CR SA Details'!$F$2</f>
        <v>Credit risk (Credit, counterparty credit and dilution risks and free delivery) [CA, CR]</v>
      </c>
      <c r="G51" s="114" t="str">
        <f>'[2]2013 CR SA Details'!$L$2</f>
        <v>SA exposures classes excluding securitisation positions</v>
      </c>
      <c r="H51" s="114" t="str">
        <f>'[2]2013 CR SA Details'!$R$2</f>
        <v>Banking book</v>
      </c>
      <c r="I51" s="115" t="str">
        <f>'[2]2013 CR SA Details'!$I$3</f>
        <v>Government</v>
      </c>
      <c r="J51" s="115" t="str">
        <f>'[2]2013 CR SA Details'!$C$10</f>
        <v>Total exposures</v>
      </c>
      <c r="K51" s="115" t="str">
        <f>'[2]2013 CR SA Details'!$F$5</f>
        <v>Value adjustments and provisions</v>
      </c>
    </row>
    <row r="52" spans="1:11">
      <c r="A52" s="114">
        <f t="shared" si="0"/>
        <v>7746</v>
      </c>
      <c r="B52" s="116" t="str">
        <f>'[2]2013 CR SA Details'!$C$1</f>
        <v>CR SA Details</v>
      </c>
      <c r="C52" s="117" t="s">
        <v>610</v>
      </c>
      <c r="D52" s="117" t="str">
        <f>'[2]2013 CR SA Details'!$B$10</f>
        <v>0010</v>
      </c>
      <c r="E52" s="118" t="str">
        <f>'[2]2013 CR SA Details'!$G$9</f>
        <v>030=010+020</v>
      </c>
      <c r="F52" s="114" t="str">
        <f>'[2]2013 CR SA Details'!$F$2</f>
        <v>Credit risk (Credit, counterparty credit and dilution risks and free delivery) [CA, CR]</v>
      </c>
      <c r="G52" s="114" t="str">
        <f>'[2]2013 CR SA Details'!$L$2</f>
        <v>SA exposures classes excluding securitisation positions</v>
      </c>
      <c r="H52" s="114" t="str">
        <f>'[2]2013 CR SA Details'!$R$2</f>
        <v>Banking book</v>
      </c>
      <c r="I52" s="115" t="str">
        <f>'[2]2013 CR SA Details'!$I$3</f>
        <v>Government</v>
      </c>
      <c r="J52" s="115" t="str">
        <f>'[2]2013 CR SA Details'!$C$10</f>
        <v>Total exposures</v>
      </c>
      <c r="K52" s="115" t="str">
        <f>'[2]2013 CR SA Details'!$G$5</f>
        <v>Exposure net of value adjustments and provisions</v>
      </c>
    </row>
    <row r="53" spans="1:11">
      <c r="A53" s="114">
        <f t="shared" si="0"/>
        <v>7747</v>
      </c>
      <c r="B53" s="116" t="str">
        <f>'[2]2013 CR SA Details'!$C$1</f>
        <v>CR SA Details</v>
      </c>
      <c r="C53" s="117" t="s">
        <v>610</v>
      </c>
      <c r="D53" s="117" t="str">
        <f>'[2]2013 CR SA Details'!$B$10</f>
        <v>0010</v>
      </c>
      <c r="E53" s="118" t="str">
        <f>'[2]2013 CR SA Details'!$H$9</f>
        <v>040</v>
      </c>
      <c r="F53" s="114" t="str">
        <f>'[2]2013 CR SA Details'!$F$2</f>
        <v>Credit risk (Credit, counterparty credit and dilution risks and free delivery) [CA, CR]</v>
      </c>
      <c r="G53" s="114" t="str">
        <f>'[2]2013 CR SA Details'!$L$2</f>
        <v>SA exposures classes excluding securitisation positions</v>
      </c>
      <c r="H53" s="114" t="str">
        <f>'[2]2013 CR SA Details'!$R$2</f>
        <v>Banking book</v>
      </c>
      <c r="I53" s="115" t="str">
        <f>'[2]2013 CR SA Details'!$I$3</f>
        <v>Government</v>
      </c>
      <c r="J53" s="115" t="str">
        <f>'[2]2013 CR SA Details'!$C$10</f>
        <v>Total exposures</v>
      </c>
      <c r="K53" s="115" t="str">
        <f>'[2]2013 CR SA Details'!$H$7</f>
        <v>Guarantees</v>
      </c>
    </row>
    <row r="54" spans="1:11">
      <c r="A54" s="114">
        <f t="shared" si="0"/>
        <v>7748</v>
      </c>
      <c r="B54" s="116" t="str">
        <f>'[2]2013 CR SA Details'!$C$1</f>
        <v>CR SA Details</v>
      </c>
      <c r="C54" s="117" t="s">
        <v>610</v>
      </c>
      <c r="D54" s="117" t="str">
        <f>'[2]2013 CR SA Details'!$B$10</f>
        <v>0010</v>
      </c>
      <c r="E54" s="118" t="str">
        <f>'[2]2013 CR SA Details'!$I$9</f>
        <v>050</v>
      </c>
      <c r="F54" s="114" t="str">
        <f>'[2]2013 CR SA Details'!$F$2</f>
        <v>Credit risk (Credit, counterparty credit and dilution risks and free delivery) [CA, CR]</v>
      </c>
      <c r="G54" s="114" t="str">
        <f>'[2]2013 CR SA Details'!$L$2</f>
        <v>SA exposures classes excluding securitisation positions</v>
      </c>
      <c r="H54" s="114" t="str">
        <f>'[2]2013 CR SA Details'!$R$2</f>
        <v>Banking book</v>
      </c>
      <c r="I54" s="115" t="str">
        <f>'[2]2013 CR SA Details'!$I$3</f>
        <v>Government</v>
      </c>
      <c r="J54" s="115" t="str">
        <f>'[2]2013 CR SA Details'!$C$10</f>
        <v>Total exposures</v>
      </c>
      <c r="K54" s="115" t="str">
        <f>'[2]2013 CR SA Details'!$I$7</f>
        <v>Credit derivatives</v>
      </c>
    </row>
    <row r="55" spans="1:11">
      <c r="A55" s="114">
        <f t="shared" si="0"/>
        <v>7749</v>
      </c>
      <c r="I55" s="115"/>
      <c r="J55" s="115"/>
      <c r="K55" s="115"/>
    </row>
    <row r="56" spans="1:11">
      <c r="A56" s="114">
        <f t="shared" si="0"/>
        <v>7750</v>
      </c>
      <c r="B56" s="116" t="str">
        <f>'[2]2013 CR SA Details'!$C$1</f>
        <v>CR SA Details</v>
      </c>
      <c r="C56" s="117" t="s">
        <v>610</v>
      </c>
      <c r="D56" s="117" t="str">
        <f>'[2]2013 CR SA Details'!$B$10</f>
        <v>0010</v>
      </c>
      <c r="E56" s="121" t="str">
        <f>'[2]2013 CR SA Details'!$AA$9</f>
        <v>320</v>
      </c>
      <c r="F56" s="114" t="str">
        <f>'[2]2013 CR SA Details'!$F$2</f>
        <v>Credit risk (Credit, counterparty credit and dilution risks and free delivery) [CA, CR]</v>
      </c>
      <c r="G56" s="114" t="str">
        <f>'[2]2013 CR SA Details'!$L$2</f>
        <v>SA exposures classes excluding securitisation positions</v>
      </c>
      <c r="H56" s="114" t="str">
        <f>'[2]2013 CR SA Details'!$R$2</f>
        <v>Banking book</v>
      </c>
      <c r="I56" s="115" t="str">
        <f>'[2]2013 CR SA Details'!$I$3</f>
        <v>Government</v>
      </c>
      <c r="J56" s="115" t="str">
        <f>'[2]2013 CR SA Details'!$C$10</f>
        <v>Total exposures</v>
      </c>
      <c r="K56" s="115" t="str">
        <f>'[2]2013 CR SA Details'!$AA$5</f>
        <v>Capital requirements</v>
      </c>
    </row>
    <row r="57" spans="1:11">
      <c r="A57" s="114">
        <f t="shared" si="0"/>
        <v>7751</v>
      </c>
    </row>
    <row r="58" spans="1:11">
      <c r="A58" s="114">
        <f t="shared" si="0"/>
        <v>7752</v>
      </c>
      <c r="B58" s="116" t="str">
        <f>'[2]2013 CR SA Details'!$C$1</f>
        <v>CR SA Details</v>
      </c>
      <c r="C58" s="117" t="s">
        <v>611</v>
      </c>
      <c r="D58" s="117" t="str">
        <f>'[2]2013 CR SA Details'!$B$10</f>
        <v>0010</v>
      </c>
      <c r="E58" s="118" t="str">
        <f>'[2]2013 CR SA Details'!$D$9</f>
        <v>010</v>
      </c>
      <c r="F58" s="114" t="str">
        <f>'[2]2013 CR SA Details'!$F$2</f>
        <v>Credit risk (Credit, counterparty credit and dilution risks and free delivery) [CA, CR]</v>
      </c>
      <c r="G58" s="114" t="str">
        <f>'[2]2013 CR SA Details'!$L$2</f>
        <v>SA exposures classes excluding securitisation positions</v>
      </c>
      <c r="H58" s="114" t="str">
        <f>'[2]2013 CR SA Details'!$R$2</f>
        <v>Banking book</v>
      </c>
      <c r="I58" s="115" t="str">
        <f>'[2]2013 CR SA Details'!$K$3</f>
        <v>Institutions</v>
      </c>
      <c r="J58" s="115" t="str">
        <f>'[2]2013 CR SA Details'!$C$10</f>
        <v>Total exposures</v>
      </c>
      <c r="K58" s="115" t="str">
        <f>'[2]2013 CR SA Details'!$D$5</f>
        <v>Original exposure pre conversion factors</v>
      </c>
    </row>
    <row r="59" spans="1:11">
      <c r="A59" s="114">
        <f t="shared" si="0"/>
        <v>7753</v>
      </c>
      <c r="B59" s="116" t="str">
        <f>'[2]2013 CR SA Details'!$C$1</f>
        <v>CR SA Details</v>
      </c>
      <c r="C59" s="117" t="s">
        <v>611</v>
      </c>
      <c r="D59" s="117" t="str">
        <f>'[2]2013 CR SA Details'!$B$10</f>
        <v>0010</v>
      </c>
      <c r="E59" s="118" t="str">
        <f>'[2]2013 CR SA Details'!$F$9</f>
        <v>020</v>
      </c>
      <c r="F59" s="114" t="str">
        <f>'[2]2013 CR SA Details'!$F$2</f>
        <v>Credit risk (Credit, counterparty credit and dilution risks and free delivery) [CA, CR]</v>
      </c>
      <c r="G59" s="114" t="str">
        <f>'[2]2013 CR SA Details'!$L$2</f>
        <v>SA exposures classes excluding securitisation positions</v>
      </c>
      <c r="H59" s="114" t="str">
        <f>'[2]2013 CR SA Details'!$R$2</f>
        <v>Banking book</v>
      </c>
      <c r="I59" s="115" t="str">
        <f>'[2]2013 CR SA Details'!$K$3</f>
        <v>Institutions</v>
      </c>
      <c r="J59" s="115" t="str">
        <f>'[2]2013 CR SA Details'!$C$10</f>
        <v>Total exposures</v>
      </c>
      <c r="K59" s="115" t="str">
        <f>'[2]2013 CR SA Details'!$F$5</f>
        <v>Value adjustments and provisions</v>
      </c>
    </row>
    <row r="60" spans="1:11">
      <c r="A60" s="114">
        <f t="shared" si="0"/>
        <v>7754</v>
      </c>
      <c r="B60" s="116" t="str">
        <f>'[2]2013 CR SA Details'!$C$1</f>
        <v>CR SA Details</v>
      </c>
      <c r="C60" s="117" t="s">
        <v>611</v>
      </c>
      <c r="D60" s="117" t="str">
        <f>'[2]2013 CR SA Details'!$B$10</f>
        <v>0010</v>
      </c>
      <c r="E60" s="118" t="str">
        <f>'[2]2013 CR SA Details'!$G$9</f>
        <v>030=010+020</v>
      </c>
      <c r="F60" s="114" t="str">
        <f>'[2]2013 CR SA Details'!$F$2</f>
        <v>Credit risk (Credit, counterparty credit and dilution risks and free delivery) [CA, CR]</v>
      </c>
      <c r="G60" s="114" t="str">
        <f>'[2]2013 CR SA Details'!$L$2</f>
        <v>SA exposures classes excluding securitisation positions</v>
      </c>
      <c r="H60" s="114" t="str">
        <f>'[2]2013 CR SA Details'!$R$2</f>
        <v>Banking book</v>
      </c>
      <c r="I60" s="115" t="str">
        <f>'[2]2013 CR SA Details'!$K$3</f>
        <v>Institutions</v>
      </c>
      <c r="J60" s="115" t="str">
        <f>'[2]2013 CR SA Details'!$C$10</f>
        <v>Total exposures</v>
      </c>
      <c r="K60" s="115" t="str">
        <f>'[2]2013 CR SA Details'!$G$5</f>
        <v>Exposure net of value adjustments and provisions</v>
      </c>
    </row>
    <row r="61" spans="1:11">
      <c r="A61" s="114">
        <f t="shared" si="0"/>
        <v>7755</v>
      </c>
      <c r="B61" s="116" t="str">
        <f>'[2]2013 CR SA Details'!$C$1</f>
        <v>CR SA Details</v>
      </c>
      <c r="C61" s="117" t="s">
        <v>611</v>
      </c>
      <c r="D61" s="117" t="str">
        <f>'[2]2013 CR SA Details'!$B$10</f>
        <v>0010</v>
      </c>
      <c r="E61" s="118" t="str">
        <f>'[2]2013 CR SA Details'!$H$9</f>
        <v>040</v>
      </c>
      <c r="F61" s="114" t="str">
        <f>'[2]2013 CR SA Details'!$F$2</f>
        <v>Credit risk (Credit, counterparty credit and dilution risks and free delivery) [CA, CR]</v>
      </c>
      <c r="G61" s="114" t="str">
        <f>'[2]2013 CR SA Details'!$L$2</f>
        <v>SA exposures classes excluding securitisation positions</v>
      </c>
      <c r="H61" s="114" t="str">
        <f>'[2]2013 CR SA Details'!$R$2</f>
        <v>Banking book</v>
      </c>
      <c r="I61" s="115" t="str">
        <f>'[2]2013 CR SA Details'!$K$3</f>
        <v>Institutions</v>
      </c>
      <c r="J61" s="115" t="str">
        <f>'[2]2013 CR SA Details'!$C$10</f>
        <v>Total exposures</v>
      </c>
      <c r="K61" s="115" t="str">
        <f>'[2]2013 CR SA Details'!$H$7</f>
        <v>Guarantees</v>
      </c>
    </row>
    <row r="62" spans="1:11">
      <c r="A62" s="114">
        <f t="shared" si="0"/>
        <v>7756</v>
      </c>
      <c r="B62" s="116" t="str">
        <f>'[2]2013 CR SA Details'!$C$1</f>
        <v>CR SA Details</v>
      </c>
      <c r="C62" s="117" t="s">
        <v>611</v>
      </c>
      <c r="D62" s="117" t="str">
        <f>'[2]2013 CR SA Details'!$B$10</f>
        <v>0010</v>
      </c>
      <c r="E62" s="118" t="str">
        <f>'[2]2013 CR SA Details'!$I$9</f>
        <v>050</v>
      </c>
      <c r="F62" s="114" t="str">
        <f>'[2]2013 CR SA Details'!$F$2</f>
        <v>Credit risk (Credit, counterparty credit and dilution risks and free delivery) [CA, CR]</v>
      </c>
      <c r="G62" s="114" t="str">
        <f>'[2]2013 CR SA Details'!$L$2</f>
        <v>SA exposures classes excluding securitisation positions</v>
      </c>
      <c r="H62" s="114" t="str">
        <f>'[2]2013 CR SA Details'!$R$2</f>
        <v>Banking book</v>
      </c>
      <c r="I62" s="115" t="str">
        <f>'[2]2013 CR SA Details'!$K$3</f>
        <v>Institutions</v>
      </c>
      <c r="J62" s="115" t="str">
        <f>'[2]2013 CR SA Details'!$C$10</f>
        <v>Total exposures</v>
      </c>
      <c r="K62" s="115" t="str">
        <f>'[2]2013 CR SA Details'!$I$7</f>
        <v>Credit derivatives</v>
      </c>
    </row>
    <row r="63" spans="1:11">
      <c r="A63" s="114">
        <f t="shared" si="0"/>
        <v>7757</v>
      </c>
    </row>
    <row r="64" spans="1:11">
      <c r="A64" s="114">
        <f t="shared" si="0"/>
        <v>7758</v>
      </c>
    </row>
    <row r="65" spans="1:8">
      <c r="A65" s="114">
        <f t="shared" si="0"/>
        <v>7759</v>
      </c>
      <c r="B65" s="116" t="str">
        <f>'[1]2013 - Group Solvency'!$D$2</f>
        <v>GROUP SOLVENCY: INFORMATION ON AFFILIATES</v>
      </c>
      <c r="D65" s="117" t="str">
        <f>'[1]2013 - Group Solvency'!$B$8</f>
        <v>Sum</v>
      </c>
      <c r="E65" s="118" t="str">
        <f>'[1]2013 - Group Solvency'!$D$7</f>
        <v>010</v>
      </c>
      <c r="F65" s="115" t="str">
        <f>'[1]2013 - Group Solvency'!$D$5</f>
        <v>Memorandum Items [CA]</v>
      </c>
      <c r="G65" s="115" t="str">
        <f>'[1]2013 - Group Solvency'!$C$8</f>
        <v>Total affiliates (GS)</v>
      </c>
      <c r="H65" s="115" t="str">
        <f>'[1]2013 - Group Solvency'!$D$6</f>
        <v>Entity Name</v>
      </c>
    </row>
    <row r="66" spans="1:8">
      <c r="A66" s="114">
        <f t="shared" si="0"/>
        <v>7760</v>
      </c>
      <c r="B66" s="116" t="str">
        <f>'[1]2013 - Group Solvency'!$D$2</f>
        <v>GROUP SOLVENCY: INFORMATION ON AFFILIATES</v>
      </c>
      <c r="D66" s="117" t="str">
        <f>'[1]2013 - Group Solvency'!$B$8</f>
        <v>Sum</v>
      </c>
      <c r="E66" s="118" t="str">
        <f>'[1]2013 - Group Solvency'!$E$7</f>
        <v>020</v>
      </c>
      <c r="F66" s="115" t="str">
        <f>'[1]2013 - Group Solvency'!$D$5</f>
        <v>Memorandum Items [CA]</v>
      </c>
      <c r="G66" s="115" t="str">
        <f>'[1]2013 - Group Solvency'!$C$8</f>
        <v>Total affiliates (GS)</v>
      </c>
      <c r="H66" s="115" t="str">
        <f>'[1]2013 - Group Solvency'!$E$6</f>
        <v>Entity Code</v>
      </c>
    </row>
    <row r="67" spans="1:8">
      <c r="A67" s="114">
        <f t="shared" si="0"/>
        <v>7761</v>
      </c>
      <c r="F67" s="115"/>
      <c r="G67" s="115"/>
      <c r="H67" s="115"/>
    </row>
    <row r="68" spans="1:8">
      <c r="A68" s="114">
        <f t="shared" si="0"/>
        <v>7762</v>
      </c>
      <c r="B68" s="116" t="str">
        <f>'[1]2013 - Group Solvency'!$D$2</f>
        <v>GROUP SOLVENCY: INFORMATION ON AFFILIATES</v>
      </c>
      <c r="D68" s="117" t="str">
        <f>'[1]2013 - Group Solvency'!$B$8</f>
        <v>Sum</v>
      </c>
      <c r="E68" s="118" t="str">
        <f>'[1]2013 - Group Solvency'!$M$7</f>
        <v>090</v>
      </c>
      <c r="F68" s="115" t="str">
        <f>'[1]2013 - Group Solvency'!$M$6</f>
        <v>Operational risk [OPR]</v>
      </c>
      <c r="G68" s="115" t="str">
        <f>'[1]2013 - Group Solvency'!$C$8</f>
        <v>Total affiliates (GS)</v>
      </c>
      <c r="H68" s="115" t="str">
        <f>'[1]2013 - Group Solvency'!$J$5</f>
        <v>Capital requirements [CA]</v>
      </c>
    </row>
    <row r="69" spans="1:8">
      <c r="A69" s="114">
        <f t="shared" si="0"/>
        <v>7763</v>
      </c>
    </row>
    <row r="70" spans="1:8">
      <c r="A70" s="114">
        <f t="shared" si="0"/>
        <v>7764</v>
      </c>
      <c r="B70" s="116" t="str">
        <f>'[1]2013 - Group Solvency'!$D$2</f>
        <v>GROUP SOLVENCY: INFORMATION ON AFFILIATES</v>
      </c>
      <c r="D70" s="117" t="str">
        <f>'[1]2013 - Group Solvency'!$B$9</f>
        <v>010</v>
      </c>
      <c r="E70" s="118" t="str">
        <f>'[1]2013 - Group Solvency'!$D$7</f>
        <v>010</v>
      </c>
      <c r="F70" s="115" t="str">
        <f>'[1]2013 - Group Solvency'!$D$5</f>
        <v>Memorandum Items [CA]</v>
      </c>
      <c r="G70" s="115" t="str">
        <f>'[1]2013 - Group Solvency'!$C$9</f>
        <v>1 of NNNN</v>
      </c>
      <c r="H70" s="115" t="str">
        <f>'[1]2013 - Group Solvency'!$D$6</f>
        <v>Entity Name</v>
      </c>
    </row>
    <row r="71" spans="1:8">
      <c r="A71" s="114">
        <f t="shared" si="0"/>
        <v>7765</v>
      </c>
      <c r="B71" s="116" t="str">
        <f>'[1]2013 - Group Solvency'!$D$2</f>
        <v>GROUP SOLVENCY: INFORMATION ON AFFILIATES</v>
      </c>
      <c r="D71" s="117" t="str">
        <f>'[1]2013 - Group Solvency'!$B$9</f>
        <v>010</v>
      </c>
      <c r="E71" s="118" t="str">
        <f>'[1]2013 - Group Solvency'!$E$7</f>
        <v>020</v>
      </c>
      <c r="F71" s="115" t="str">
        <f>'[1]2013 - Group Solvency'!$D$5</f>
        <v>Memorandum Items [CA]</v>
      </c>
      <c r="G71" s="115" t="str">
        <f>'[1]2013 - Group Solvency'!$C$9</f>
        <v>1 of NNNN</v>
      </c>
      <c r="H71" s="115" t="str">
        <f>'[1]2013 - Group Solvency'!$E$6</f>
        <v>Entity Code</v>
      </c>
    </row>
    <row r="72" spans="1:8">
      <c r="A72" s="114">
        <f t="shared" ref="A72" si="2">+A71+1</f>
        <v>7766</v>
      </c>
      <c r="F72" s="115"/>
      <c r="H72" s="115"/>
    </row>
    <row r="73" spans="1:8">
      <c r="A73" s="114">
        <f t="shared" si="0"/>
        <v>7767</v>
      </c>
      <c r="B73" s="116" t="str">
        <f>'[1]2013 - Group Solvency'!$D$2</f>
        <v>GROUP SOLVENCY: INFORMATION ON AFFILIATES</v>
      </c>
      <c r="D73" s="117" t="str">
        <f>'[1]2013 - Group Solvency'!$B$9</f>
        <v>010</v>
      </c>
      <c r="E73" s="118" t="str">
        <f>'[1]2013 - Group Solvency'!$M$7</f>
        <v>090</v>
      </c>
      <c r="F73" s="115" t="str">
        <f>'[1]2013 - Group Solvency'!$M$6</f>
        <v>Operational risk [OPR]</v>
      </c>
      <c r="G73" s="115" t="str">
        <f>'[1]2013 - Group Solvency'!$C$9</f>
        <v>1 of NNNN</v>
      </c>
      <c r="H73" s="115" t="str">
        <f>'[1]2013 - Group Solvency'!$J$5</f>
        <v>Capital requirements [CA]</v>
      </c>
    </row>
  </sheetData>
  <mergeCells count="2">
    <mergeCell ref="B2:E2"/>
    <mergeCell ref="F2:N2"/>
  </mergeCells>
  <phoneticPr fontId="28" type="noConversion"/>
  <pageMargins left="0.7" right="0.7" top="0.75" bottom="0.75" header="0.3" footer="0.3"/>
  <pageSetup paperSize="9" orientation="portrait"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sheetPr codeName="Hoja4" enableFormatConditionsCalculation="0">
    <pageSetUpPr fitToPage="1"/>
  </sheetPr>
  <dimension ref="A1:G143"/>
  <sheetViews>
    <sheetView showGridLines="0" zoomScaleNormal="100" zoomScaleSheetLayoutView="100" workbookViewId="0">
      <selection activeCell="E6" sqref="E6"/>
    </sheetView>
  </sheetViews>
  <sheetFormatPr baseColWidth="10" defaultColWidth="11.42578125" defaultRowHeight="15"/>
  <cols>
    <col min="1" max="1" width="17.85546875" bestFit="1" customWidth="1"/>
    <col min="2" max="2" width="11.140625" style="125" customWidth="1"/>
    <col min="3" max="3" width="6.140625" style="93" customWidth="1"/>
    <col min="4" max="4" width="47.7109375" customWidth="1"/>
    <col min="5" max="5" width="47.5703125" customWidth="1"/>
    <col min="6" max="7" width="47.5703125" style="142" customWidth="1"/>
  </cols>
  <sheetData>
    <row r="1" spans="1:7" ht="39.950000000000003" customHeight="1">
      <c r="A1" s="71" t="s">
        <v>108</v>
      </c>
      <c r="B1" s="3" t="s">
        <v>549</v>
      </c>
      <c r="C1" s="3" t="s">
        <v>552</v>
      </c>
      <c r="D1" s="3" t="s">
        <v>550</v>
      </c>
      <c r="E1" s="71" t="s">
        <v>759</v>
      </c>
      <c r="F1" s="71" t="s">
        <v>791</v>
      </c>
      <c r="G1" s="71" t="s">
        <v>792</v>
      </c>
    </row>
    <row r="2" spans="1:7" ht="39.950000000000003" customHeight="1">
      <c r="A2" s="2" t="str">
        <f>"[DPM.xlsx]BASE!" &amp; NAVI!$I$5 &amp; ROW(A2)</f>
        <v>[DPM.xlsx]BASE!E2</v>
      </c>
      <c r="B2" s="2" t="s">
        <v>53</v>
      </c>
      <c r="C2" s="3" t="s">
        <v>601</v>
      </c>
      <c r="D2" s="10"/>
      <c r="E2" s="3" t="s">
        <v>87</v>
      </c>
      <c r="F2" s="3" t="s">
        <v>724</v>
      </c>
      <c r="G2" s="3" t="s">
        <v>734</v>
      </c>
    </row>
    <row r="3" spans="1:7" ht="39.950000000000003" customHeight="1">
      <c r="A3" s="2" t="str">
        <f>"[DPM.xlsx]BASE!" &amp; NAVI!$I$5 &amp; ROW(A3)</f>
        <v>[DPM.xlsx]BASE!E3</v>
      </c>
      <c r="B3" s="2" t="s">
        <v>53</v>
      </c>
      <c r="C3" s="6" t="s">
        <v>602</v>
      </c>
      <c r="D3" s="10"/>
      <c r="E3" s="6" t="s">
        <v>79</v>
      </c>
      <c r="F3" s="6" t="s">
        <v>725</v>
      </c>
      <c r="G3" s="3" t="s">
        <v>734</v>
      </c>
    </row>
    <row r="4" spans="1:7" ht="39.950000000000003" customHeight="1">
      <c r="A4" s="2" t="str">
        <f>"[DPM.xlsx]BASE!" &amp; NAVI!$I$5 &amp; ROW(A4)</f>
        <v>[DPM.xlsx]BASE!E4</v>
      </c>
      <c r="B4" s="2" t="s">
        <v>53</v>
      </c>
      <c r="C4" s="24" t="s">
        <v>603</v>
      </c>
      <c r="D4" s="9" t="s">
        <v>164</v>
      </c>
      <c r="E4" s="4" t="s">
        <v>139</v>
      </c>
      <c r="F4" s="4" t="s">
        <v>733</v>
      </c>
      <c r="G4" s="3" t="s">
        <v>734</v>
      </c>
    </row>
    <row r="5" spans="1:7" s="78" customFormat="1" ht="39.950000000000003" customHeight="1">
      <c r="A5" s="2" t="str">
        <f>"[DPM.xlsx]BASE!" &amp; NAVI!$I$5 &amp; ROW(A5)</f>
        <v>[DPM.xlsx]BASE!E5</v>
      </c>
      <c r="B5" s="2" t="s">
        <v>53</v>
      </c>
      <c r="C5" s="126" t="s">
        <v>604</v>
      </c>
      <c r="D5" s="9" t="s">
        <v>164</v>
      </c>
      <c r="E5" s="89" t="s">
        <v>2427</v>
      </c>
      <c r="F5" s="89" t="s">
        <v>732</v>
      </c>
      <c r="G5" s="3" t="s">
        <v>734</v>
      </c>
    </row>
    <row r="6" spans="1:7" s="78" customFormat="1" ht="39.950000000000003" customHeight="1">
      <c r="A6" s="2" t="str">
        <f>"[DPM.xlsx]BASE!" &amp; NAVI!$I$5 &amp; ROW(A6)</f>
        <v>[DPM.xlsx]BASE!E6</v>
      </c>
      <c r="B6" s="2" t="s">
        <v>53</v>
      </c>
      <c r="C6" s="126" t="s">
        <v>603</v>
      </c>
      <c r="D6" s="9"/>
      <c r="E6" s="87" t="s">
        <v>140</v>
      </c>
      <c r="F6" s="87" t="s">
        <v>731</v>
      </c>
      <c r="G6" s="3" t="s">
        <v>734</v>
      </c>
    </row>
    <row r="7" spans="1:7" ht="39.950000000000003" customHeight="1">
      <c r="A7" s="2" t="str">
        <f>"[DPM.xlsx]BASE!" &amp; NAVI!$I$5 &amp; ROW(A7)</f>
        <v>[DPM.xlsx]BASE!E7</v>
      </c>
      <c r="B7" s="2" t="s">
        <v>53</v>
      </c>
      <c r="C7" s="24" t="s">
        <v>605</v>
      </c>
      <c r="D7" s="10"/>
      <c r="E7" s="4" t="s">
        <v>2432</v>
      </c>
      <c r="F7" s="4" t="s">
        <v>730</v>
      </c>
      <c r="G7" s="3" t="s">
        <v>734</v>
      </c>
    </row>
    <row r="8" spans="1:7" ht="39.950000000000003" customHeight="1">
      <c r="A8" s="2" t="str">
        <f>"[DPM.xlsx]BASE!" &amp; NAVI!$I$5 &amp; ROW(A8)</f>
        <v>[DPM.xlsx]BASE!E8</v>
      </c>
      <c r="B8" s="2" t="s">
        <v>53</v>
      </c>
      <c r="C8" s="24" t="s">
        <v>606</v>
      </c>
      <c r="D8" s="10" t="s">
        <v>165</v>
      </c>
      <c r="E8" s="4" t="s">
        <v>183</v>
      </c>
      <c r="F8" s="4" t="s">
        <v>726</v>
      </c>
      <c r="G8" s="3" t="s">
        <v>734</v>
      </c>
    </row>
    <row r="9" spans="1:7" ht="39.950000000000003" customHeight="1">
      <c r="A9" s="2" t="str">
        <f>"[DPM.xlsx]BASE!" &amp; NAVI!$I$5 &amp; ROW(A9)</f>
        <v>[DPM.xlsx]BASE!E9</v>
      </c>
      <c r="B9" s="2" t="s">
        <v>53</v>
      </c>
      <c r="C9" s="24" t="s">
        <v>607</v>
      </c>
      <c r="D9" s="10"/>
      <c r="E9" s="4" t="s">
        <v>142</v>
      </c>
      <c r="F9" s="4" t="s">
        <v>727</v>
      </c>
      <c r="G9" s="3" t="s">
        <v>734</v>
      </c>
    </row>
    <row r="10" spans="1:7" ht="39.950000000000003" customHeight="1">
      <c r="A10" s="2" t="str">
        <f>"[DPM.xlsx]BASE!" &amp; NAVI!$I$5 &amp; ROW(A10)</f>
        <v>[DPM.xlsx]BASE!E10</v>
      </c>
      <c r="B10" s="2" t="s">
        <v>53</v>
      </c>
      <c r="C10" s="24" t="s">
        <v>608</v>
      </c>
      <c r="D10" s="10"/>
      <c r="E10" s="4" t="s">
        <v>185</v>
      </c>
      <c r="F10" s="4" t="s">
        <v>728</v>
      </c>
      <c r="G10" s="3" t="s">
        <v>734</v>
      </c>
    </row>
    <row r="11" spans="1:7" ht="44.25" customHeight="1">
      <c r="A11" s="2" t="str">
        <f>"[DPM.xlsx]BASE!" &amp; NAVI!$I$5 &amp; ROW(A11)</f>
        <v>[DPM.xlsx]BASE!E11</v>
      </c>
      <c r="B11" s="2" t="s">
        <v>53</v>
      </c>
      <c r="C11" s="3" t="s">
        <v>609</v>
      </c>
      <c r="D11" s="9" t="s">
        <v>701</v>
      </c>
      <c r="E11" s="3" t="s">
        <v>143</v>
      </c>
      <c r="F11" s="3" t="s">
        <v>729</v>
      </c>
      <c r="G11" s="3" t="s">
        <v>734</v>
      </c>
    </row>
    <row r="143" spans="2:2">
      <c r="B143" s="155"/>
    </row>
  </sheetData>
  <phoneticPr fontId="28" type="noConversion"/>
  <hyperlinks>
    <hyperlink ref="A1" location="NAVI!A1" display="Navi"/>
  </hyperlinks>
  <printOptions horizontalCentered="1"/>
  <pageMargins left="0.70866141732283472" right="0.70866141732283472" top="0.74803149606299213" bottom="0.74803149606299213" header="0.31496062992125984" footer="0.31496062992125984"/>
  <pageSetup paperSize="9" scale="54" orientation="portrait" r:id="rId1"/>
  <headerFooter scaleWithDoc="0">
    <oddFooter>&amp;R&amp;"BdE Neue Helvetica 45 Light,Normal"&amp;9BASE</oddFooter>
  </headerFooter>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sheetPr codeName="Hoja5"/>
  <dimension ref="A1:H232"/>
  <sheetViews>
    <sheetView showGridLines="0" view="pageBreakPreview" zoomScale="70" zoomScaleNormal="75" zoomScaleSheetLayoutView="70" workbookViewId="0"/>
  </sheetViews>
  <sheetFormatPr baseColWidth="10" defaultColWidth="10.85546875" defaultRowHeight="15"/>
  <cols>
    <col min="1" max="1" width="10.140625" style="76" bestFit="1" customWidth="1"/>
    <col min="2" max="2" width="10.85546875" style="49" customWidth="1"/>
    <col min="3" max="3" width="7.7109375" style="49" bestFit="1" customWidth="1"/>
    <col min="4" max="4" width="49.140625" style="49" customWidth="1"/>
    <col min="5" max="6" width="71.42578125" style="49" customWidth="1"/>
    <col min="7" max="7" width="10.85546875" style="145" customWidth="1"/>
    <col min="8" max="8" width="10.85546875" style="145"/>
    <col min="9" max="16384" width="10.85546875" style="49"/>
  </cols>
  <sheetData>
    <row r="1" spans="1:8" ht="39.950000000000003" customHeight="1">
      <c r="A1" s="75" t="s">
        <v>108</v>
      </c>
      <c r="B1" s="94" t="s">
        <v>700</v>
      </c>
      <c r="C1" s="95" t="s">
        <v>698</v>
      </c>
      <c r="D1" s="48" t="s">
        <v>550</v>
      </c>
      <c r="E1" s="48" t="s">
        <v>798</v>
      </c>
      <c r="F1" s="48" t="s">
        <v>799</v>
      </c>
      <c r="G1" s="94" t="s">
        <v>31</v>
      </c>
    </row>
    <row r="2" spans="1:8" ht="39.950000000000003" customHeight="1">
      <c r="A2" s="91" t="str">
        <f>"[DPM.xlsx]MC!" &amp; NAVI!$I$5 &amp; ROW(A2)</f>
        <v>[DPM.xlsx]MC!E2</v>
      </c>
      <c r="B2" s="106"/>
      <c r="C2" s="96" t="str">
        <f>NAVI!C3 &amp; "-N"</f>
        <v>101-N</v>
      </c>
      <c r="D2" s="47"/>
      <c r="E2" s="179" t="s">
        <v>2425</v>
      </c>
      <c r="F2" s="48" t="s">
        <v>87</v>
      </c>
      <c r="G2" s="47" t="s">
        <v>553</v>
      </c>
    </row>
    <row r="3" spans="1:8" ht="39.950000000000003" customHeight="1">
      <c r="A3" s="91" t="str">
        <f>"[DPM.xlsx]MC!" &amp; NAVI!$I$5 &amp; ROW(A3)</f>
        <v>[DPM.xlsx]MC!E3</v>
      </c>
      <c r="B3" s="106" t="s">
        <v>672</v>
      </c>
      <c r="C3" s="97">
        <f>NAVI!C3</f>
        <v>101</v>
      </c>
      <c r="D3" s="47"/>
      <c r="E3" s="91" t="s">
        <v>554</v>
      </c>
      <c r="F3" s="91" t="s">
        <v>554</v>
      </c>
      <c r="G3" s="10">
        <v>1</v>
      </c>
    </row>
    <row r="4" spans="1:8" s="50" customFormat="1" ht="39.950000000000003" customHeight="1">
      <c r="A4" s="91" t="str">
        <f>"[DPM.xlsx]MC!" &amp; NAVI!$I$5 &amp; ROW(A4)</f>
        <v>[DPM.xlsx]MC!E4</v>
      </c>
      <c r="B4" s="106" t="str">
        <f t="shared" ref="B3:B65" si="0">B3</f>
        <v>MC_1</v>
      </c>
      <c r="C4" s="97">
        <f t="shared" ref="C4:C67" si="1">+C3+1+IF(MOD(C3,10)=9,1)</f>
        <v>102</v>
      </c>
      <c r="D4" s="43"/>
      <c r="E4" s="53" t="s">
        <v>208</v>
      </c>
      <c r="F4" s="53" t="s">
        <v>208</v>
      </c>
      <c r="G4" s="43">
        <v>2</v>
      </c>
      <c r="H4" s="146"/>
    </row>
    <row r="5" spans="1:8" s="50" customFormat="1" ht="39.950000000000003" customHeight="1">
      <c r="A5" s="91" t="str">
        <f>"[DPM.xlsx]MC!" &amp; NAVI!$I$5 &amp; ROW(A5)</f>
        <v>[DPM.xlsx]MC!E5</v>
      </c>
      <c r="B5" s="106" t="str">
        <f>B4</f>
        <v>MC_1</v>
      </c>
      <c r="C5" s="97">
        <f>+C4+1+IF(MOD(C4,10)=9,1)</f>
        <v>103</v>
      </c>
      <c r="D5" s="43"/>
      <c r="E5" s="57" t="s">
        <v>289</v>
      </c>
      <c r="F5" s="57" t="s">
        <v>289</v>
      </c>
      <c r="G5" s="43">
        <v>3</v>
      </c>
      <c r="H5" s="146"/>
    </row>
    <row r="6" spans="1:8" s="50" customFormat="1" ht="39.950000000000003" customHeight="1">
      <c r="A6" s="91" t="str">
        <f>"[DPM.xlsx]MC!" &amp; NAVI!$I$5 &amp; ROW(A6)</f>
        <v>[DPM.xlsx]MC!E6</v>
      </c>
      <c r="B6" s="106" t="str">
        <f t="shared" si="0"/>
        <v>MC_1</v>
      </c>
      <c r="C6" s="97">
        <f t="shared" si="1"/>
        <v>104</v>
      </c>
      <c r="D6" s="43"/>
      <c r="E6" s="60" t="s">
        <v>290</v>
      </c>
      <c r="F6" s="60" t="s">
        <v>290</v>
      </c>
      <c r="G6" s="98" t="s">
        <v>32</v>
      </c>
      <c r="H6" s="146"/>
    </row>
    <row r="7" spans="1:8" s="50" customFormat="1" ht="39.950000000000003" customHeight="1">
      <c r="A7" s="91" t="str">
        <f>"[DPM.xlsx]MC!" &amp; NAVI!$I$5 &amp; ROW(A7)</f>
        <v>[DPM.xlsx]MC!E7</v>
      </c>
      <c r="B7" s="106" t="str">
        <f t="shared" si="0"/>
        <v>MC_1</v>
      </c>
      <c r="C7" s="97">
        <f t="shared" si="1"/>
        <v>105</v>
      </c>
      <c r="D7" s="43"/>
      <c r="E7" s="60" t="s">
        <v>291</v>
      </c>
      <c r="F7" s="60" t="s">
        <v>291</v>
      </c>
      <c r="G7" s="98" t="s">
        <v>32</v>
      </c>
      <c r="H7" s="146"/>
    </row>
    <row r="8" spans="1:8" s="50" customFormat="1" ht="39.950000000000003" customHeight="1">
      <c r="A8" s="91" t="str">
        <f>"[DPM.xlsx]MC!" &amp; NAVI!$I$5 &amp; ROW(A8)</f>
        <v>[DPM.xlsx]MC!E8</v>
      </c>
      <c r="B8" s="106" t="str">
        <f t="shared" si="0"/>
        <v>MC_1</v>
      </c>
      <c r="C8" s="97">
        <f t="shared" si="1"/>
        <v>106</v>
      </c>
      <c r="D8" s="43"/>
      <c r="E8" s="59" t="s">
        <v>292</v>
      </c>
      <c r="F8" s="59" t="s">
        <v>292</v>
      </c>
      <c r="G8" s="43">
        <v>4</v>
      </c>
      <c r="H8" s="146"/>
    </row>
    <row r="9" spans="1:8" s="50" customFormat="1" ht="39.950000000000003" customHeight="1">
      <c r="A9" s="91" t="str">
        <f>"[DPM.xlsx]MC!" &amp; NAVI!$I$5 &amp; ROW(A9)</f>
        <v>[DPM.xlsx]MC!E9</v>
      </c>
      <c r="B9" s="106" t="str">
        <f t="shared" si="0"/>
        <v>MC_1</v>
      </c>
      <c r="C9" s="97">
        <f t="shared" si="1"/>
        <v>107</v>
      </c>
      <c r="D9" s="43"/>
      <c r="E9" s="59" t="s">
        <v>293</v>
      </c>
      <c r="F9" s="59" t="s">
        <v>293</v>
      </c>
      <c r="G9" s="43">
        <v>4</v>
      </c>
      <c r="H9" s="146"/>
    </row>
    <row r="10" spans="1:8" s="50" customFormat="1" ht="39.950000000000003" customHeight="1">
      <c r="A10" s="91" t="str">
        <f>"[DPM.xlsx]MC!" &amp; NAVI!$I$5 &amp; ROW(A10)</f>
        <v>[DPM.xlsx]MC!E10</v>
      </c>
      <c r="B10" s="106" t="str">
        <f t="shared" si="0"/>
        <v>MC_1</v>
      </c>
      <c r="C10" s="97">
        <f t="shared" si="1"/>
        <v>108</v>
      </c>
      <c r="D10" s="43"/>
      <c r="E10" s="59" t="s">
        <v>294</v>
      </c>
      <c r="F10" s="59" t="s">
        <v>294</v>
      </c>
      <c r="G10" s="43">
        <v>4</v>
      </c>
      <c r="H10" s="146"/>
    </row>
    <row r="11" spans="1:8" s="50" customFormat="1" ht="39.950000000000003" customHeight="1">
      <c r="A11" s="91" t="str">
        <f>"[DPM.xlsx]MC!" &amp; NAVI!$I$5 &amp; ROW(A11)</f>
        <v>[DPM.xlsx]MC!E11</v>
      </c>
      <c r="B11" s="106" t="str">
        <f t="shared" si="0"/>
        <v>MC_1</v>
      </c>
      <c r="C11" s="97">
        <f t="shared" si="1"/>
        <v>109</v>
      </c>
      <c r="D11" s="43"/>
      <c r="E11" s="59" t="s">
        <v>295</v>
      </c>
      <c r="F11" s="59" t="s">
        <v>295</v>
      </c>
      <c r="G11" s="43">
        <v>4</v>
      </c>
      <c r="H11" s="146"/>
    </row>
    <row r="12" spans="1:8" s="50" customFormat="1" ht="39.950000000000003" customHeight="1">
      <c r="A12" s="91" t="str">
        <f>"[DPM.xlsx]MC!" &amp; NAVI!$I$5 &amp; ROW(A12)</f>
        <v>[DPM.xlsx]MC!E12</v>
      </c>
      <c r="B12" s="106" t="str">
        <f t="shared" si="0"/>
        <v>MC_1</v>
      </c>
      <c r="C12" s="97">
        <f t="shared" si="1"/>
        <v>111</v>
      </c>
      <c r="D12" s="43"/>
      <c r="E12" s="57" t="s">
        <v>296</v>
      </c>
      <c r="F12" s="57" t="s">
        <v>296</v>
      </c>
      <c r="G12" s="43">
        <v>3</v>
      </c>
      <c r="H12" s="146"/>
    </row>
    <row r="13" spans="1:8" s="50" customFormat="1" ht="39.950000000000003" customHeight="1">
      <c r="A13" s="91" t="str">
        <f>"[DPM.xlsx]MC!" &amp; NAVI!$I$5 &amp; ROW(A13)</f>
        <v>[DPM.xlsx]MC!E13</v>
      </c>
      <c r="B13" s="106" t="str">
        <f t="shared" si="0"/>
        <v>MC_1</v>
      </c>
      <c r="C13" s="97">
        <f t="shared" si="1"/>
        <v>112</v>
      </c>
      <c r="D13" s="43"/>
      <c r="E13" s="59" t="s">
        <v>297</v>
      </c>
      <c r="F13" s="59" t="s">
        <v>297</v>
      </c>
      <c r="G13" s="43">
        <v>4</v>
      </c>
      <c r="H13" s="146"/>
    </row>
    <row r="14" spans="1:8" s="50" customFormat="1" ht="39.950000000000003" customHeight="1">
      <c r="A14" s="91" t="str">
        <f>"[DPM.xlsx]MC!" &amp; NAVI!$I$5 &amp; ROW(A14)</f>
        <v>[DPM.xlsx]MC!E14</v>
      </c>
      <c r="B14" s="106" t="str">
        <f t="shared" si="0"/>
        <v>MC_1</v>
      </c>
      <c r="C14" s="97">
        <f t="shared" si="1"/>
        <v>113</v>
      </c>
      <c r="D14" s="43"/>
      <c r="E14" s="62" t="s">
        <v>298</v>
      </c>
      <c r="F14" s="62" t="s">
        <v>298</v>
      </c>
      <c r="G14" s="98" t="s">
        <v>33</v>
      </c>
      <c r="H14" s="146"/>
    </row>
    <row r="15" spans="1:8" s="50" customFormat="1" ht="39.950000000000003" customHeight="1">
      <c r="A15" s="91" t="str">
        <f>"[DPM.xlsx]MC!" &amp; NAVI!$I$5 &amp; ROW(A15)</f>
        <v>[DPM.xlsx]MC!E15</v>
      </c>
      <c r="B15" s="106" t="str">
        <f t="shared" si="0"/>
        <v>MC_1</v>
      </c>
      <c r="C15" s="97">
        <f t="shared" si="1"/>
        <v>114</v>
      </c>
      <c r="D15" s="43"/>
      <c r="E15" s="62" t="s">
        <v>299</v>
      </c>
      <c r="F15" s="62" t="s">
        <v>299</v>
      </c>
      <c r="G15" s="98" t="s">
        <v>33</v>
      </c>
      <c r="H15" s="146"/>
    </row>
    <row r="16" spans="1:8" s="50" customFormat="1" ht="39.950000000000003" customHeight="1">
      <c r="A16" s="91" t="str">
        <f>"[DPM.xlsx]MC!" &amp; NAVI!$I$5 &amp; ROW(A16)</f>
        <v>[DPM.xlsx]MC!E16</v>
      </c>
      <c r="B16" s="106" t="str">
        <f t="shared" si="0"/>
        <v>MC_1</v>
      </c>
      <c r="C16" s="97">
        <f t="shared" si="1"/>
        <v>115</v>
      </c>
      <c r="D16" s="43"/>
      <c r="E16" s="61" t="s">
        <v>300</v>
      </c>
      <c r="F16" s="61" t="s">
        <v>300</v>
      </c>
      <c r="G16" s="43">
        <v>5</v>
      </c>
      <c r="H16" s="146"/>
    </row>
    <row r="17" spans="1:8" s="50" customFormat="1" ht="39.950000000000003" customHeight="1">
      <c r="A17" s="91" t="str">
        <f>"[DPM.xlsx]MC!" &amp; NAVI!$I$5 &amp; ROW(A17)</f>
        <v>[DPM.xlsx]MC!E17</v>
      </c>
      <c r="B17" s="106" t="str">
        <f t="shared" si="0"/>
        <v>MC_1</v>
      </c>
      <c r="C17" s="97">
        <f t="shared" si="1"/>
        <v>116</v>
      </c>
      <c r="D17" s="43"/>
      <c r="E17" s="61" t="s">
        <v>301</v>
      </c>
      <c r="F17" s="61" t="s">
        <v>301</v>
      </c>
      <c r="G17" s="43">
        <v>5</v>
      </c>
      <c r="H17" s="146"/>
    </row>
    <row r="18" spans="1:8" s="50" customFormat="1" ht="39.950000000000003" customHeight="1">
      <c r="A18" s="91" t="str">
        <f>"[DPM.xlsx]MC!" &amp; NAVI!$I$5 &amp; ROW(A18)</f>
        <v>[DPM.xlsx]MC!E18</v>
      </c>
      <c r="B18" s="106" t="str">
        <f t="shared" si="0"/>
        <v>MC_1</v>
      </c>
      <c r="C18" s="97">
        <f t="shared" si="1"/>
        <v>117</v>
      </c>
      <c r="D18" s="43"/>
      <c r="E18" s="59" t="s">
        <v>302</v>
      </c>
      <c r="F18" s="59" t="s">
        <v>302</v>
      </c>
      <c r="G18" s="43">
        <v>4</v>
      </c>
      <c r="H18" s="146"/>
    </row>
    <row r="19" spans="1:8" s="50" customFormat="1" ht="39.950000000000003" customHeight="1">
      <c r="A19" s="91" t="str">
        <f>"[DPM.xlsx]MC!" &amp; NAVI!$I$5 &amp; ROW(A19)</f>
        <v>[DPM.xlsx]MC!E19</v>
      </c>
      <c r="B19" s="106" t="str">
        <f t="shared" si="0"/>
        <v>MC_1</v>
      </c>
      <c r="C19" s="97">
        <f t="shared" si="1"/>
        <v>118</v>
      </c>
      <c r="D19" s="43"/>
      <c r="E19" s="62" t="s">
        <v>303</v>
      </c>
      <c r="F19" s="62" t="s">
        <v>303</v>
      </c>
      <c r="G19" s="98" t="s">
        <v>33</v>
      </c>
      <c r="H19" s="146"/>
    </row>
    <row r="20" spans="1:8" s="50" customFormat="1" ht="39.950000000000003" customHeight="1">
      <c r="A20" s="91" t="str">
        <f>"[DPM.xlsx]MC!" &amp; NAVI!$I$5 &amp; ROW(A20)</f>
        <v>[DPM.xlsx]MC!E20</v>
      </c>
      <c r="B20" s="106" t="str">
        <f t="shared" si="0"/>
        <v>MC_1</v>
      </c>
      <c r="C20" s="97">
        <f t="shared" si="1"/>
        <v>119</v>
      </c>
      <c r="D20" s="43"/>
      <c r="E20" s="62" t="s">
        <v>304</v>
      </c>
      <c r="F20" s="62" t="s">
        <v>304</v>
      </c>
      <c r="G20" s="98" t="s">
        <v>33</v>
      </c>
      <c r="H20" s="146"/>
    </row>
    <row r="21" spans="1:8" s="50" customFormat="1" ht="39.950000000000003" customHeight="1">
      <c r="A21" s="91" t="str">
        <f>"[DPM.xlsx]MC!" &amp; NAVI!$I$5 &amp; ROW(A21)</f>
        <v>[DPM.xlsx]MC!E21</v>
      </c>
      <c r="B21" s="106" t="str">
        <f t="shared" si="0"/>
        <v>MC_1</v>
      </c>
      <c r="C21" s="97">
        <f t="shared" si="1"/>
        <v>121</v>
      </c>
      <c r="D21" s="43"/>
      <c r="E21" s="62" t="s">
        <v>305</v>
      </c>
      <c r="F21" s="62" t="s">
        <v>305</v>
      </c>
      <c r="G21" s="98" t="s">
        <v>33</v>
      </c>
      <c r="H21" s="146"/>
    </row>
    <row r="22" spans="1:8" s="50" customFormat="1" ht="39.950000000000003" customHeight="1">
      <c r="A22" s="91" t="str">
        <f>"[DPM.xlsx]MC!" &amp; NAVI!$I$5 &amp; ROW(A22)</f>
        <v>[DPM.xlsx]MC!E22</v>
      </c>
      <c r="B22" s="106" t="str">
        <f t="shared" si="0"/>
        <v>MC_1</v>
      </c>
      <c r="C22" s="97">
        <f t="shared" si="1"/>
        <v>122</v>
      </c>
      <c r="D22" s="43"/>
      <c r="E22" s="62" t="s">
        <v>306</v>
      </c>
      <c r="F22" s="62" t="s">
        <v>306</v>
      </c>
      <c r="G22" s="98" t="s">
        <v>33</v>
      </c>
      <c r="H22" s="146"/>
    </row>
    <row r="23" spans="1:8" s="50" customFormat="1" ht="39.950000000000003" customHeight="1">
      <c r="A23" s="91" t="str">
        <f>"[DPM.xlsx]MC!" &amp; NAVI!$I$5 &amp; ROW(A23)</f>
        <v>[DPM.xlsx]MC!E23</v>
      </c>
      <c r="B23" s="106" t="str">
        <f t="shared" si="0"/>
        <v>MC_1</v>
      </c>
      <c r="C23" s="97">
        <f t="shared" si="1"/>
        <v>123</v>
      </c>
      <c r="D23" s="43"/>
      <c r="E23" s="62" t="s">
        <v>307</v>
      </c>
      <c r="F23" s="62" t="s">
        <v>307</v>
      </c>
      <c r="G23" s="98" t="s">
        <v>33</v>
      </c>
      <c r="H23" s="146"/>
    </row>
    <row r="24" spans="1:8" s="50" customFormat="1" ht="39.950000000000003" customHeight="1">
      <c r="A24" s="91" t="str">
        <f>"[DPM.xlsx]MC!" &amp; NAVI!$I$5 &amp; ROW(A24)</f>
        <v>[DPM.xlsx]MC!E24</v>
      </c>
      <c r="B24" s="106" t="str">
        <f t="shared" si="0"/>
        <v>MC_1</v>
      </c>
      <c r="C24" s="97">
        <f t="shared" si="1"/>
        <v>124</v>
      </c>
      <c r="D24" s="43"/>
      <c r="E24" s="61" t="s">
        <v>308</v>
      </c>
      <c r="F24" s="61" t="s">
        <v>308</v>
      </c>
      <c r="G24" s="43">
        <v>5</v>
      </c>
      <c r="H24" s="146"/>
    </row>
    <row r="25" spans="1:8" s="50" customFormat="1" ht="39.950000000000003" customHeight="1">
      <c r="A25" s="91" t="str">
        <f>"[DPM.xlsx]MC!" &amp; NAVI!$I$5 &amp; ROW(A25)</f>
        <v>[DPM.xlsx]MC!E25</v>
      </c>
      <c r="B25" s="106" t="str">
        <f t="shared" si="0"/>
        <v>MC_1</v>
      </c>
      <c r="C25" s="97">
        <f t="shared" si="1"/>
        <v>125</v>
      </c>
      <c r="D25" s="43"/>
      <c r="E25" s="61" t="s">
        <v>309</v>
      </c>
      <c r="F25" s="61" t="s">
        <v>309</v>
      </c>
      <c r="G25" s="43">
        <v>5</v>
      </c>
      <c r="H25" s="146"/>
    </row>
    <row r="26" spans="1:8" s="50" customFormat="1" ht="39.950000000000003" customHeight="1">
      <c r="A26" s="91" t="str">
        <f>"[DPM.xlsx]MC!" &amp; NAVI!$I$5 &amp; ROW(A26)</f>
        <v>[DPM.xlsx]MC!E26</v>
      </c>
      <c r="B26" s="106" t="str">
        <f t="shared" si="0"/>
        <v>MC_1</v>
      </c>
      <c r="C26" s="97">
        <f t="shared" si="1"/>
        <v>126</v>
      </c>
      <c r="D26" s="43"/>
      <c r="E26" s="61" t="s">
        <v>310</v>
      </c>
      <c r="F26" s="61" t="s">
        <v>310</v>
      </c>
      <c r="G26" s="43">
        <v>5</v>
      </c>
      <c r="H26" s="146"/>
    </row>
    <row r="27" spans="1:8" s="50" customFormat="1" ht="39.950000000000003" customHeight="1">
      <c r="A27" s="91" t="str">
        <f>"[DPM.xlsx]MC!" &amp; NAVI!$I$5 &amp; ROW(A27)</f>
        <v>[DPM.xlsx]MC!E27</v>
      </c>
      <c r="B27" s="106" t="str">
        <f t="shared" si="0"/>
        <v>MC_1</v>
      </c>
      <c r="C27" s="97">
        <f t="shared" si="1"/>
        <v>127</v>
      </c>
      <c r="D27" s="43"/>
      <c r="E27" s="59" t="s">
        <v>311</v>
      </c>
      <c r="F27" s="59" t="s">
        <v>311</v>
      </c>
      <c r="G27" s="43">
        <v>4</v>
      </c>
      <c r="H27" s="146"/>
    </row>
    <row r="28" spans="1:8" s="50" customFormat="1" ht="39.950000000000003" customHeight="1">
      <c r="A28" s="91" t="str">
        <f>"[DPM.xlsx]MC!" &amp; NAVI!$I$5 &amp; ROW(A28)</f>
        <v>[DPM.xlsx]MC!E28</v>
      </c>
      <c r="B28" s="106" t="str">
        <f t="shared" si="0"/>
        <v>MC_1</v>
      </c>
      <c r="C28" s="97">
        <f t="shared" si="1"/>
        <v>128</v>
      </c>
      <c r="D28" s="43"/>
      <c r="E28" s="61" t="s">
        <v>312</v>
      </c>
      <c r="F28" s="61" t="s">
        <v>312</v>
      </c>
      <c r="G28" s="43">
        <v>5</v>
      </c>
      <c r="H28" s="146"/>
    </row>
    <row r="29" spans="1:8" s="50" customFormat="1" ht="39.950000000000003" customHeight="1">
      <c r="A29" s="91" t="str">
        <f>"[DPM.xlsx]MC!" &amp; NAVI!$I$5 &amp; ROW(A29)</f>
        <v>[DPM.xlsx]MC!E29</v>
      </c>
      <c r="B29" s="106" t="str">
        <f t="shared" si="0"/>
        <v>MC_1</v>
      </c>
      <c r="C29" s="97">
        <f t="shared" si="1"/>
        <v>129</v>
      </c>
      <c r="D29" s="43"/>
      <c r="E29" s="61" t="s">
        <v>313</v>
      </c>
      <c r="F29" s="61" t="s">
        <v>313</v>
      </c>
      <c r="G29" s="43">
        <v>5</v>
      </c>
      <c r="H29" s="146"/>
    </row>
    <row r="30" spans="1:8" s="50" customFormat="1" ht="39.950000000000003" customHeight="1">
      <c r="A30" s="91" t="str">
        <f>"[DPM.xlsx]MC!" &amp; NAVI!$I$5 &amp; ROW(A30)</f>
        <v>[DPM.xlsx]MC!E30</v>
      </c>
      <c r="B30" s="106" t="str">
        <f t="shared" si="0"/>
        <v>MC_1</v>
      </c>
      <c r="C30" s="97">
        <f t="shared" si="1"/>
        <v>131</v>
      </c>
      <c r="D30" s="43"/>
      <c r="E30" s="59" t="s">
        <v>314</v>
      </c>
      <c r="F30" s="59" t="s">
        <v>314</v>
      </c>
      <c r="G30" s="43">
        <v>4</v>
      </c>
      <c r="H30" s="146"/>
    </row>
    <row r="31" spans="1:8" s="50" customFormat="1" ht="39.950000000000003" customHeight="1">
      <c r="A31" s="91" t="str">
        <f>"[DPM.xlsx]MC!" &amp; NAVI!$I$5 &amp; ROW(A31)</f>
        <v>[DPM.xlsx]MC!E31</v>
      </c>
      <c r="B31" s="106" t="str">
        <f t="shared" si="0"/>
        <v>MC_1</v>
      </c>
      <c r="C31" s="97">
        <f t="shared" si="1"/>
        <v>132</v>
      </c>
      <c r="D31" s="43"/>
      <c r="E31" s="61" t="s">
        <v>315</v>
      </c>
      <c r="F31" s="61" t="s">
        <v>315</v>
      </c>
      <c r="G31" s="43">
        <v>5</v>
      </c>
      <c r="H31" s="146"/>
    </row>
    <row r="32" spans="1:8" s="50" customFormat="1" ht="39.950000000000003" customHeight="1">
      <c r="A32" s="91" t="str">
        <f>"[DPM.xlsx]MC!" &amp; NAVI!$I$5 &amp; ROW(A32)</f>
        <v>[DPM.xlsx]MC!E32</v>
      </c>
      <c r="B32" s="106" t="str">
        <f t="shared" si="0"/>
        <v>MC_1</v>
      </c>
      <c r="C32" s="97">
        <f t="shared" si="1"/>
        <v>133</v>
      </c>
      <c r="D32" s="43"/>
      <c r="E32" s="61" t="s">
        <v>316</v>
      </c>
      <c r="F32" s="61" t="s">
        <v>316</v>
      </c>
      <c r="G32" s="43">
        <v>5</v>
      </c>
      <c r="H32" s="146"/>
    </row>
    <row r="33" spans="1:8" s="50" customFormat="1" ht="39.950000000000003" customHeight="1">
      <c r="A33" s="91" t="str">
        <f>"[DPM.xlsx]MC!" &amp; NAVI!$I$5 &amp; ROW(A33)</f>
        <v>[DPM.xlsx]MC!E33</v>
      </c>
      <c r="B33" s="106" t="str">
        <f t="shared" si="0"/>
        <v>MC_1</v>
      </c>
      <c r="C33" s="97">
        <f t="shared" si="1"/>
        <v>134</v>
      </c>
      <c r="D33" s="43"/>
      <c r="E33" s="59" t="s">
        <v>317</v>
      </c>
      <c r="F33" s="59" t="s">
        <v>317</v>
      </c>
      <c r="G33" s="43">
        <v>4</v>
      </c>
      <c r="H33" s="146"/>
    </row>
    <row r="34" spans="1:8" s="50" customFormat="1" ht="39.950000000000003" customHeight="1">
      <c r="A34" s="91" t="str">
        <f>"[DPM.xlsx]MC!" &amp; NAVI!$I$5 &amp; ROW(A34)</f>
        <v>[DPM.xlsx]MC!E34</v>
      </c>
      <c r="B34" s="106" t="str">
        <f t="shared" si="0"/>
        <v>MC_1</v>
      </c>
      <c r="C34" s="97">
        <f t="shared" si="1"/>
        <v>135</v>
      </c>
      <c r="D34" s="43"/>
      <c r="E34" s="61" t="s">
        <v>318</v>
      </c>
      <c r="F34" s="61" t="s">
        <v>318</v>
      </c>
      <c r="G34" s="43">
        <v>5</v>
      </c>
      <c r="H34" s="146"/>
    </row>
    <row r="35" spans="1:8" s="50" customFormat="1" ht="39.950000000000003" customHeight="1">
      <c r="A35" s="91" t="str">
        <f>"[DPM.xlsx]MC!" &amp; NAVI!$I$5 &amp; ROW(A35)</f>
        <v>[DPM.xlsx]MC!E35</v>
      </c>
      <c r="B35" s="106" t="str">
        <f t="shared" si="0"/>
        <v>MC_1</v>
      </c>
      <c r="C35" s="97">
        <f t="shared" si="1"/>
        <v>136</v>
      </c>
      <c r="D35" s="43"/>
      <c r="E35" s="61" t="s">
        <v>319</v>
      </c>
      <c r="F35" s="61" t="s">
        <v>319</v>
      </c>
      <c r="G35" s="43">
        <v>5</v>
      </c>
      <c r="H35" s="146"/>
    </row>
    <row r="36" spans="1:8" s="50" customFormat="1" ht="39.950000000000003" customHeight="1">
      <c r="A36" s="91" t="str">
        <f>"[DPM.xlsx]MC!" &amp; NAVI!$I$5 &amp; ROW(A36)</f>
        <v>[DPM.xlsx]MC!E36</v>
      </c>
      <c r="B36" s="106" t="str">
        <f t="shared" si="0"/>
        <v>MC_1</v>
      </c>
      <c r="C36" s="97">
        <f t="shared" si="1"/>
        <v>137</v>
      </c>
      <c r="D36" s="43"/>
      <c r="E36" s="59" t="s">
        <v>320</v>
      </c>
      <c r="F36" s="59" t="s">
        <v>320</v>
      </c>
      <c r="G36" s="43">
        <v>4</v>
      </c>
      <c r="H36" s="146"/>
    </row>
    <row r="37" spans="1:8" s="50" customFormat="1" ht="39.950000000000003" customHeight="1">
      <c r="A37" s="91" t="str">
        <f>"[DPM.xlsx]MC!" &amp; NAVI!$I$5 &amp; ROW(A37)</f>
        <v>[DPM.xlsx]MC!E37</v>
      </c>
      <c r="B37" s="106" t="str">
        <f t="shared" si="0"/>
        <v>MC_1</v>
      </c>
      <c r="C37" s="97">
        <f t="shared" si="1"/>
        <v>138</v>
      </c>
      <c r="D37" s="43"/>
      <c r="E37" s="59" t="s">
        <v>321</v>
      </c>
      <c r="F37" s="59" t="s">
        <v>321</v>
      </c>
      <c r="G37" s="43">
        <v>4</v>
      </c>
      <c r="H37" s="146"/>
    </row>
    <row r="38" spans="1:8" s="50" customFormat="1" ht="39.950000000000003" customHeight="1">
      <c r="A38" s="91" t="str">
        <f>"[DPM.xlsx]MC!" &amp; NAVI!$I$5 &amp; ROW(A38)</f>
        <v>[DPM.xlsx]MC!E38</v>
      </c>
      <c r="B38" s="106" t="str">
        <f t="shared" si="0"/>
        <v>MC_1</v>
      </c>
      <c r="C38" s="97">
        <f t="shared" si="1"/>
        <v>139</v>
      </c>
      <c r="D38" s="43"/>
      <c r="E38" s="61" t="s">
        <v>322</v>
      </c>
      <c r="F38" s="61" t="s">
        <v>322</v>
      </c>
      <c r="G38" s="43">
        <v>5</v>
      </c>
      <c r="H38" s="146"/>
    </row>
    <row r="39" spans="1:8" s="50" customFormat="1" ht="39.950000000000003" customHeight="1">
      <c r="A39" s="91" t="str">
        <f>"[DPM.xlsx]MC!" &amp; NAVI!$I$5 &amp; ROW(A39)</f>
        <v>[DPM.xlsx]MC!E39</v>
      </c>
      <c r="B39" s="106" t="str">
        <f t="shared" si="0"/>
        <v>MC_1</v>
      </c>
      <c r="C39" s="97">
        <f t="shared" si="1"/>
        <v>141</v>
      </c>
      <c r="D39" s="43"/>
      <c r="E39" s="61" t="s">
        <v>323</v>
      </c>
      <c r="F39" s="61" t="s">
        <v>323</v>
      </c>
      <c r="G39" s="43">
        <v>5</v>
      </c>
      <c r="H39" s="146"/>
    </row>
    <row r="40" spans="1:8" s="50" customFormat="1" ht="39.950000000000003" customHeight="1">
      <c r="A40" s="91" t="str">
        <f>"[DPM.xlsx]MC!" &amp; NAVI!$I$5 &amp; ROW(A40)</f>
        <v>[DPM.xlsx]MC!E40</v>
      </c>
      <c r="B40" s="106" t="str">
        <f t="shared" si="0"/>
        <v>MC_1</v>
      </c>
      <c r="C40" s="97">
        <f t="shared" si="1"/>
        <v>142</v>
      </c>
      <c r="D40" s="43"/>
      <c r="E40" s="61" t="s">
        <v>257</v>
      </c>
      <c r="F40" s="61" t="s">
        <v>257</v>
      </c>
      <c r="G40" s="43">
        <v>5</v>
      </c>
      <c r="H40" s="146"/>
    </row>
    <row r="41" spans="1:8" s="50" customFormat="1" ht="39.950000000000003" customHeight="1">
      <c r="A41" s="91" t="str">
        <f>"[DPM.xlsx]MC!" &amp; NAVI!$I$5 &amp; ROW(A41)</f>
        <v>[DPM.xlsx]MC!E41</v>
      </c>
      <c r="B41" s="106" t="str">
        <f t="shared" si="0"/>
        <v>MC_1</v>
      </c>
      <c r="C41" s="97">
        <f t="shared" si="1"/>
        <v>143</v>
      </c>
      <c r="D41" s="43"/>
      <c r="E41" s="61" t="s">
        <v>258</v>
      </c>
      <c r="F41" s="61" t="s">
        <v>258</v>
      </c>
      <c r="G41" s="43">
        <v>5</v>
      </c>
      <c r="H41" s="146"/>
    </row>
    <row r="42" spans="1:8" s="50" customFormat="1" ht="39.950000000000003" customHeight="1">
      <c r="A42" s="91" t="str">
        <f>"[DPM.xlsx]MC!" &amp; NAVI!$I$5 &amp; ROW(A42)</f>
        <v>[DPM.xlsx]MC!E42</v>
      </c>
      <c r="B42" s="106" t="str">
        <f t="shared" si="0"/>
        <v>MC_1</v>
      </c>
      <c r="C42" s="97">
        <f t="shared" si="1"/>
        <v>144</v>
      </c>
      <c r="D42" s="43"/>
      <c r="E42" s="61" t="s">
        <v>259</v>
      </c>
      <c r="F42" s="61" t="s">
        <v>259</v>
      </c>
      <c r="G42" s="43">
        <v>5</v>
      </c>
      <c r="H42" s="146"/>
    </row>
    <row r="43" spans="1:8" s="50" customFormat="1" ht="39.950000000000003" customHeight="1">
      <c r="A43" s="91" t="str">
        <f>"[DPM.xlsx]MC!" &amp; NAVI!$I$5 &amp; ROW(A43)</f>
        <v>[DPM.xlsx]MC!E43</v>
      </c>
      <c r="B43" s="106" t="str">
        <f t="shared" si="0"/>
        <v>MC_1</v>
      </c>
      <c r="C43" s="97">
        <f t="shared" si="1"/>
        <v>145</v>
      </c>
      <c r="D43" s="43"/>
      <c r="E43" s="61" t="s">
        <v>260</v>
      </c>
      <c r="F43" s="61" t="s">
        <v>260</v>
      </c>
      <c r="G43" s="43">
        <v>5</v>
      </c>
      <c r="H43" s="146"/>
    </row>
    <row r="44" spans="1:8" s="50" customFormat="1" ht="39.950000000000003" customHeight="1">
      <c r="A44" s="91" t="str">
        <f>"[DPM.xlsx]MC!" &amp; NAVI!$I$5 &amp; ROW(A44)</f>
        <v>[DPM.xlsx]MC!E44</v>
      </c>
      <c r="B44" s="106" t="str">
        <f t="shared" si="0"/>
        <v>MC_1</v>
      </c>
      <c r="C44" s="97">
        <f t="shared" si="1"/>
        <v>146</v>
      </c>
      <c r="D44" s="43"/>
      <c r="E44" s="61" t="s">
        <v>261</v>
      </c>
      <c r="F44" s="61" t="s">
        <v>261</v>
      </c>
      <c r="G44" s="43">
        <v>5</v>
      </c>
      <c r="H44" s="146"/>
    </row>
    <row r="45" spans="1:8" s="50" customFormat="1" ht="39.950000000000003" customHeight="1">
      <c r="A45" s="91" t="str">
        <f>"[DPM.xlsx]MC!" &amp; NAVI!$I$5 &amp; ROW(A45)</f>
        <v>[DPM.xlsx]MC!E45</v>
      </c>
      <c r="B45" s="106" t="str">
        <f t="shared" si="0"/>
        <v>MC_1</v>
      </c>
      <c r="C45" s="97">
        <f t="shared" si="1"/>
        <v>147</v>
      </c>
      <c r="D45" s="43"/>
      <c r="E45" s="61" t="s">
        <v>262</v>
      </c>
      <c r="F45" s="61" t="s">
        <v>262</v>
      </c>
      <c r="G45" s="43">
        <v>5</v>
      </c>
      <c r="H45" s="146"/>
    </row>
    <row r="46" spans="1:8" s="50" customFormat="1" ht="39.950000000000003" customHeight="1">
      <c r="A46" s="91" t="str">
        <f>"[DPM.xlsx]MC!" &amp; NAVI!$I$5 &amp; ROW(A46)</f>
        <v>[DPM.xlsx]MC!E46</v>
      </c>
      <c r="B46" s="106" t="str">
        <f t="shared" si="0"/>
        <v>MC_1</v>
      </c>
      <c r="C46" s="97">
        <f t="shared" si="1"/>
        <v>148</v>
      </c>
      <c r="D46" s="43"/>
      <c r="E46" s="61" t="s">
        <v>263</v>
      </c>
      <c r="F46" s="61" t="s">
        <v>263</v>
      </c>
      <c r="G46" s="43">
        <v>5</v>
      </c>
      <c r="H46" s="146"/>
    </row>
    <row r="47" spans="1:8" s="50" customFormat="1" ht="39.950000000000003" customHeight="1">
      <c r="A47" s="91" t="str">
        <f>"[DPM.xlsx]MC!" &amp; NAVI!$I$5 &amp; ROW(A47)</f>
        <v>[DPM.xlsx]MC!E47</v>
      </c>
      <c r="B47" s="106" t="str">
        <f t="shared" si="0"/>
        <v>MC_1</v>
      </c>
      <c r="C47" s="97">
        <f t="shared" si="1"/>
        <v>149</v>
      </c>
      <c r="D47" s="43"/>
      <c r="E47" s="61" t="s">
        <v>264</v>
      </c>
      <c r="F47" s="61" t="s">
        <v>264</v>
      </c>
      <c r="G47" s="43">
        <v>5</v>
      </c>
      <c r="H47" s="146"/>
    </row>
    <row r="48" spans="1:8" s="50" customFormat="1" ht="39.950000000000003" customHeight="1">
      <c r="A48" s="91" t="str">
        <f>"[DPM.xlsx]MC!" &amp; NAVI!$I$5 &amp; ROW(A48)</f>
        <v>[DPM.xlsx]MC!E48</v>
      </c>
      <c r="B48" s="106" t="str">
        <f t="shared" si="0"/>
        <v>MC_1</v>
      </c>
      <c r="C48" s="97">
        <f t="shared" si="1"/>
        <v>151</v>
      </c>
      <c r="D48" s="43"/>
      <c r="E48" s="61" t="s">
        <v>265</v>
      </c>
      <c r="F48" s="61" t="s">
        <v>265</v>
      </c>
      <c r="G48" s="43">
        <v>5</v>
      </c>
      <c r="H48" s="146"/>
    </row>
    <row r="49" spans="1:8" s="50" customFormat="1" ht="39.950000000000003" customHeight="1">
      <c r="A49" s="91" t="str">
        <f>"[DPM.xlsx]MC!" &amp; NAVI!$I$5 &amp; ROW(A49)</f>
        <v>[DPM.xlsx]MC!E49</v>
      </c>
      <c r="B49" s="106" t="str">
        <f t="shared" si="0"/>
        <v>MC_1</v>
      </c>
      <c r="C49" s="97">
        <f t="shared" si="1"/>
        <v>152</v>
      </c>
      <c r="D49" s="43"/>
      <c r="E49" s="61" t="s">
        <v>266</v>
      </c>
      <c r="F49" s="61" t="s">
        <v>266</v>
      </c>
      <c r="G49" s="43">
        <v>5</v>
      </c>
      <c r="H49" s="146"/>
    </row>
    <row r="50" spans="1:8" s="50" customFormat="1" ht="39.950000000000003" customHeight="1">
      <c r="A50" s="91" t="str">
        <f>"[DPM.xlsx]MC!" &amp; NAVI!$I$5 &amp; ROW(A50)</f>
        <v>[DPM.xlsx]MC!E50</v>
      </c>
      <c r="B50" s="106" t="str">
        <f t="shared" si="0"/>
        <v>MC_1</v>
      </c>
      <c r="C50" s="97">
        <f t="shared" si="1"/>
        <v>153</v>
      </c>
      <c r="D50" s="43"/>
      <c r="E50" s="61" t="s">
        <v>267</v>
      </c>
      <c r="F50" s="61" t="s">
        <v>267</v>
      </c>
      <c r="G50" s="43">
        <v>5</v>
      </c>
      <c r="H50" s="146"/>
    </row>
    <row r="51" spans="1:8" s="50" customFormat="1" ht="39.950000000000003" customHeight="1">
      <c r="A51" s="91" t="str">
        <f>"[DPM.xlsx]MC!" &amp; NAVI!$I$5 &amp; ROW(A51)</f>
        <v>[DPM.xlsx]MC!E51</v>
      </c>
      <c r="B51" s="106" t="str">
        <f t="shared" si="0"/>
        <v>MC_1</v>
      </c>
      <c r="C51" s="97">
        <f t="shared" si="1"/>
        <v>154</v>
      </c>
      <c r="D51" s="43"/>
      <c r="E51" s="61" t="s">
        <v>268</v>
      </c>
      <c r="F51" s="61" t="s">
        <v>268</v>
      </c>
      <c r="G51" s="43">
        <v>5</v>
      </c>
      <c r="H51" s="146"/>
    </row>
    <row r="52" spans="1:8" s="50" customFormat="1" ht="39.950000000000003" customHeight="1">
      <c r="A52" s="91" t="str">
        <f>"[DPM.xlsx]MC!" &amp; NAVI!$I$5 &amp; ROW(A52)</f>
        <v>[DPM.xlsx]MC!E52</v>
      </c>
      <c r="B52" s="106" t="str">
        <f t="shared" si="0"/>
        <v>MC_1</v>
      </c>
      <c r="C52" s="97">
        <f t="shared" si="1"/>
        <v>155</v>
      </c>
      <c r="D52" s="43"/>
      <c r="E52" s="61" t="s">
        <v>269</v>
      </c>
      <c r="F52" s="61" t="s">
        <v>269</v>
      </c>
      <c r="G52" s="43">
        <v>5</v>
      </c>
      <c r="H52" s="146"/>
    </row>
    <row r="53" spans="1:8" s="50" customFormat="1" ht="39.950000000000003" customHeight="1">
      <c r="A53" s="91" t="str">
        <f>"[DPM.xlsx]MC!" &amp; NAVI!$I$5 &amp; ROW(A53)</f>
        <v>[DPM.xlsx]MC!E53</v>
      </c>
      <c r="B53" s="106" t="str">
        <f t="shared" si="0"/>
        <v>MC_1</v>
      </c>
      <c r="C53" s="97">
        <f t="shared" si="1"/>
        <v>156</v>
      </c>
      <c r="D53" s="43"/>
      <c r="E53" s="61" t="s">
        <v>270</v>
      </c>
      <c r="F53" s="61" t="s">
        <v>270</v>
      </c>
      <c r="G53" s="43">
        <v>5</v>
      </c>
      <c r="H53" s="146"/>
    </row>
    <row r="54" spans="1:8" s="50" customFormat="1" ht="39.950000000000003" customHeight="1">
      <c r="A54" s="91" t="str">
        <f>"[DPM.xlsx]MC!" &amp; NAVI!$I$5 &amp; ROW(A54)</f>
        <v>[DPM.xlsx]MC!E54</v>
      </c>
      <c r="B54" s="106" t="str">
        <f t="shared" si="0"/>
        <v>MC_1</v>
      </c>
      <c r="C54" s="97">
        <f t="shared" si="1"/>
        <v>157</v>
      </c>
      <c r="D54" s="43"/>
      <c r="E54" s="59" t="s">
        <v>271</v>
      </c>
      <c r="F54" s="59" t="s">
        <v>271</v>
      </c>
      <c r="G54" s="43">
        <v>4</v>
      </c>
      <c r="H54" s="146"/>
    </row>
    <row r="55" spans="1:8" s="50" customFormat="1" ht="39.950000000000003" customHeight="1">
      <c r="A55" s="91" t="str">
        <f>"[DPM.xlsx]MC!" &amp; NAVI!$I$5 &amp; ROW(A55)</f>
        <v>[DPM.xlsx]MC!E55</v>
      </c>
      <c r="B55" s="106" t="str">
        <f t="shared" si="0"/>
        <v>MC_1</v>
      </c>
      <c r="C55" s="97">
        <f t="shared" si="1"/>
        <v>158</v>
      </c>
      <c r="D55" s="43"/>
      <c r="E55" s="59" t="s">
        <v>272</v>
      </c>
      <c r="F55" s="59" t="s">
        <v>272</v>
      </c>
      <c r="G55" s="43">
        <v>4</v>
      </c>
      <c r="H55" s="146"/>
    </row>
    <row r="56" spans="1:8" s="50" customFormat="1" ht="39.950000000000003" customHeight="1">
      <c r="A56" s="91" t="str">
        <f>"[DPM.xlsx]MC!" &amp; NAVI!$I$5 &amp; ROW(A56)</f>
        <v>[DPM.xlsx]MC!E56</v>
      </c>
      <c r="B56" s="106" t="str">
        <f t="shared" si="0"/>
        <v>MC_1</v>
      </c>
      <c r="C56" s="97">
        <f t="shared" si="1"/>
        <v>159</v>
      </c>
      <c r="D56" s="43"/>
      <c r="E56" s="61" t="s">
        <v>196</v>
      </c>
      <c r="F56" s="61" t="s">
        <v>196</v>
      </c>
      <c r="G56" s="43">
        <v>5</v>
      </c>
      <c r="H56" s="146"/>
    </row>
    <row r="57" spans="1:8" s="50" customFormat="1" ht="39.950000000000003" customHeight="1">
      <c r="A57" s="91" t="str">
        <f>"[DPM.xlsx]MC!" &amp; NAVI!$I$5 &amp; ROW(A57)</f>
        <v>[DPM.xlsx]MC!E57</v>
      </c>
      <c r="B57" s="106" t="str">
        <f t="shared" si="0"/>
        <v>MC_1</v>
      </c>
      <c r="C57" s="97">
        <f t="shared" si="1"/>
        <v>161</v>
      </c>
      <c r="D57" s="43"/>
      <c r="E57" s="63" t="s">
        <v>273</v>
      </c>
      <c r="F57" s="63" t="s">
        <v>273</v>
      </c>
      <c r="G57" s="43">
        <v>6</v>
      </c>
      <c r="H57" s="146"/>
    </row>
    <row r="58" spans="1:8" s="50" customFormat="1" ht="39.950000000000003" customHeight="1">
      <c r="A58" s="91" t="str">
        <f>"[DPM.xlsx]MC!" &amp; NAVI!$I$5 &amp; ROW(A58)</f>
        <v>[DPM.xlsx]MC!E58</v>
      </c>
      <c r="B58" s="106" t="str">
        <f t="shared" si="0"/>
        <v>MC_1</v>
      </c>
      <c r="C58" s="97">
        <f t="shared" si="1"/>
        <v>162</v>
      </c>
      <c r="D58" s="43"/>
      <c r="E58" s="63" t="s">
        <v>274</v>
      </c>
      <c r="F58" s="63" t="s">
        <v>274</v>
      </c>
      <c r="G58" s="43">
        <v>6</v>
      </c>
      <c r="H58" s="146"/>
    </row>
    <row r="59" spans="1:8" s="50" customFormat="1" ht="39.950000000000003" customHeight="1">
      <c r="A59" s="91" t="str">
        <f>"[DPM.xlsx]MC!" &amp; NAVI!$I$5 &amp; ROW(A59)</f>
        <v>[DPM.xlsx]MC!E59</v>
      </c>
      <c r="B59" s="106" t="str">
        <f t="shared" si="0"/>
        <v>MC_1</v>
      </c>
      <c r="C59" s="97">
        <f t="shared" si="1"/>
        <v>163</v>
      </c>
      <c r="D59" s="43"/>
      <c r="E59" s="63" t="s">
        <v>275</v>
      </c>
      <c r="F59" s="63" t="s">
        <v>275</v>
      </c>
      <c r="G59" s="43">
        <v>6</v>
      </c>
      <c r="H59" s="146"/>
    </row>
    <row r="60" spans="1:8" s="50" customFormat="1" ht="39.950000000000003" customHeight="1">
      <c r="A60" s="91" t="str">
        <f>"[DPM.xlsx]MC!" &amp; NAVI!$I$5 &amp; ROW(A60)</f>
        <v>[DPM.xlsx]MC!E60</v>
      </c>
      <c r="B60" s="106" t="str">
        <f t="shared" si="0"/>
        <v>MC_1</v>
      </c>
      <c r="C60" s="97">
        <f t="shared" si="1"/>
        <v>164</v>
      </c>
      <c r="D60" s="43"/>
      <c r="E60" s="63" t="s">
        <v>276</v>
      </c>
      <c r="F60" s="63" t="s">
        <v>276</v>
      </c>
      <c r="G60" s="43">
        <v>6</v>
      </c>
      <c r="H60" s="146"/>
    </row>
    <row r="61" spans="1:8" s="50" customFormat="1" ht="39.950000000000003" customHeight="1">
      <c r="A61" s="91" t="str">
        <f>"[DPM.xlsx]MC!" &amp; NAVI!$I$5 &amp; ROW(A61)</f>
        <v>[DPM.xlsx]MC!E61</v>
      </c>
      <c r="B61" s="106" t="str">
        <f t="shared" si="0"/>
        <v>MC_1</v>
      </c>
      <c r="C61" s="97">
        <f t="shared" si="1"/>
        <v>165</v>
      </c>
      <c r="D61" s="43"/>
      <c r="E61" s="63" t="s">
        <v>277</v>
      </c>
      <c r="F61" s="63" t="s">
        <v>277</v>
      </c>
      <c r="G61" s="43">
        <v>6</v>
      </c>
      <c r="H61" s="146"/>
    </row>
    <row r="62" spans="1:8" s="50" customFormat="1" ht="39.950000000000003" customHeight="1">
      <c r="A62" s="91" t="str">
        <f>"[DPM.xlsx]MC!" &amp; NAVI!$I$5 &amp; ROW(A62)</f>
        <v>[DPM.xlsx]MC!E62</v>
      </c>
      <c r="B62" s="106" t="str">
        <f t="shared" si="0"/>
        <v>MC_1</v>
      </c>
      <c r="C62" s="97">
        <f t="shared" si="1"/>
        <v>166</v>
      </c>
      <c r="D62" s="43"/>
      <c r="E62" s="61" t="s">
        <v>278</v>
      </c>
      <c r="F62" s="61" t="s">
        <v>278</v>
      </c>
      <c r="G62" s="43">
        <v>5</v>
      </c>
      <c r="H62" s="146"/>
    </row>
    <row r="63" spans="1:8" s="50" customFormat="1" ht="39.950000000000003" customHeight="1">
      <c r="A63" s="91" t="str">
        <f>"[DPM.xlsx]MC!" &amp; NAVI!$I$5 &amp; ROW(A63)</f>
        <v>[DPM.xlsx]MC!E63</v>
      </c>
      <c r="B63" s="106" t="str">
        <f t="shared" si="0"/>
        <v>MC_1</v>
      </c>
      <c r="C63" s="97">
        <f t="shared" si="1"/>
        <v>167</v>
      </c>
      <c r="D63" s="43"/>
      <c r="E63" s="61" t="s">
        <v>279</v>
      </c>
      <c r="F63" s="61" t="s">
        <v>279</v>
      </c>
      <c r="G63" s="43">
        <v>5</v>
      </c>
      <c r="H63" s="146"/>
    </row>
    <row r="64" spans="1:8" s="50" customFormat="1" ht="39.950000000000003" customHeight="1">
      <c r="A64" s="91" t="str">
        <f>"[DPM.xlsx]MC!" &amp; NAVI!$I$5 &amp; ROW(A64)</f>
        <v>[DPM.xlsx]MC!E64</v>
      </c>
      <c r="B64" s="106" t="str">
        <f t="shared" si="0"/>
        <v>MC_1</v>
      </c>
      <c r="C64" s="97">
        <f t="shared" si="1"/>
        <v>168</v>
      </c>
      <c r="D64" s="43"/>
      <c r="E64" s="59" t="s">
        <v>280</v>
      </c>
      <c r="F64" s="59" t="s">
        <v>280</v>
      </c>
      <c r="G64" s="43">
        <v>4</v>
      </c>
      <c r="H64" s="146"/>
    </row>
    <row r="65" spans="1:8" s="50" customFormat="1" ht="39.950000000000003" customHeight="1">
      <c r="A65" s="91" t="str">
        <f>"[DPM.xlsx]MC!" &amp; NAVI!$I$5 &amp; ROW(A65)</f>
        <v>[DPM.xlsx]MC!E65</v>
      </c>
      <c r="B65" s="106" t="str">
        <f t="shared" si="0"/>
        <v>MC_1</v>
      </c>
      <c r="C65" s="97">
        <f t="shared" si="1"/>
        <v>169</v>
      </c>
      <c r="D65" s="43"/>
      <c r="E65" s="61" t="s">
        <v>281</v>
      </c>
      <c r="F65" s="61" t="s">
        <v>281</v>
      </c>
      <c r="G65" s="43">
        <v>5</v>
      </c>
      <c r="H65" s="146"/>
    </row>
    <row r="66" spans="1:8" s="50" customFormat="1" ht="39.950000000000003" customHeight="1">
      <c r="A66" s="91" t="str">
        <f>"[DPM.xlsx]MC!" &amp; NAVI!$I$5 &amp; ROW(A66)</f>
        <v>[DPM.xlsx]MC!E66</v>
      </c>
      <c r="B66" s="106" t="str">
        <f t="shared" ref="B66:B128" si="2">B65</f>
        <v>MC_1</v>
      </c>
      <c r="C66" s="97">
        <f t="shared" si="1"/>
        <v>171</v>
      </c>
      <c r="D66" s="43"/>
      <c r="E66" s="63" t="s">
        <v>282</v>
      </c>
      <c r="F66" s="63" t="s">
        <v>282</v>
      </c>
      <c r="G66" s="98" t="s">
        <v>34</v>
      </c>
      <c r="H66" s="146"/>
    </row>
    <row r="67" spans="1:8" s="50" customFormat="1" ht="39.950000000000003" customHeight="1">
      <c r="A67" s="91" t="str">
        <f>"[DPM.xlsx]MC!" &amp; NAVI!$I$5 &amp; ROW(A67)</f>
        <v>[DPM.xlsx]MC!E67</v>
      </c>
      <c r="B67" s="106" t="str">
        <f t="shared" si="2"/>
        <v>MC_1</v>
      </c>
      <c r="C67" s="97">
        <f t="shared" si="1"/>
        <v>172</v>
      </c>
      <c r="D67" s="43"/>
      <c r="E67" s="61" t="s">
        <v>283</v>
      </c>
      <c r="F67" s="61" t="s">
        <v>283</v>
      </c>
      <c r="G67" s="43">
        <v>5</v>
      </c>
      <c r="H67" s="146"/>
    </row>
    <row r="68" spans="1:8" s="51" customFormat="1" ht="46.5" customHeight="1">
      <c r="A68" s="91" t="str">
        <f>"[DPM.xlsx]MC!" &amp; NAVI!$I$5 &amp; ROW(A68)</f>
        <v>[DPM.xlsx]MC!E68</v>
      </c>
      <c r="B68" s="106" t="str">
        <f t="shared" si="2"/>
        <v>MC_1</v>
      </c>
      <c r="C68" s="97">
        <f t="shared" ref="C68:C132" si="3">+C67+1+IF(MOD(C67,10)=9,1)</f>
        <v>173</v>
      </c>
      <c r="D68" s="44"/>
      <c r="E68" s="63" t="s">
        <v>284</v>
      </c>
      <c r="F68" s="63" t="s">
        <v>284</v>
      </c>
      <c r="G68" s="99">
        <v>6</v>
      </c>
      <c r="H68" s="147"/>
    </row>
    <row r="69" spans="1:8" s="51" customFormat="1" ht="47.25" customHeight="1">
      <c r="A69" s="91" t="str">
        <f>"[DPM.xlsx]MC!" &amp; NAVI!$I$5 &amp; ROW(A69)</f>
        <v>[DPM.xlsx]MC!E69</v>
      </c>
      <c r="B69" s="106" t="str">
        <f t="shared" si="2"/>
        <v>MC_1</v>
      </c>
      <c r="C69" s="97">
        <f t="shared" si="3"/>
        <v>174</v>
      </c>
      <c r="D69" s="44"/>
      <c r="E69" s="63" t="s">
        <v>285</v>
      </c>
      <c r="F69" s="63" t="s">
        <v>285</v>
      </c>
      <c r="G69" s="99">
        <v>6</v>
      </c>
      <c r="H69" s="147"/>
    </row>
    <row r="70" spans="1:8" s="51" customFormat="1" ht="39.950000000000003" customHeight="1">
      <c r="A70" s="91" t="str">
        <f>"[DPM.xlsx]MC!" &amp; NAVI!$I$5 &amp; ROW(A70)</f>
        <v>[DPM.xlsx]MC!E70</v>
      </c>
      <c r="B70" s="106" t="str">
        <f t="shared" si="2"/>
        <v>MC_1</v>
      </c>
      <c r="C70" s="97">
        <f t="shared" si="3"/>
        <v>175</v>
      </c>
      <c r="D70" s="44"/>
      <c r="E70" s="63" t="s">
        <v>286</v>
      </c>
      <c r="F70" s="63" t="s">
        <v>286</v>
      </c>
      <c r="G70" s="99">
        <v>6</v>
      </c>
      <c r="H70" s="147"/>
    </row>
    <row r="71" spans="1:8" s="51" customFormat="1" ht="39.950000000000003" customHeight="1">
      <c r="A71" s="91" t="str">
        <f>"[DPM.xlsx]MC!" &amp; NAVI!$I$5 &amp; ROW(A71)</f>
        <v>[DPM.xlsx]MC!E71</v>
      </c>
      <c r="B71" s="106" t="str">
        <f t="shared" si="2"/>
        <v>MC_1</v>
      </c>
      <c r="C71" s="97">
        <f t="shared" si="3"/>
        <v>176</v>
      </c>
      <c r="D71" s="44"/>
      <c r="E71" s="63" t="s">
        <v>287</v>
      </c>
      <c r="F71" s="63" t="s">
        <v>287</v>
      </c>
      <c r="G71" s="99">
        <v>6</v>
      </c>
      <c r="H71" s="147"/>
    </row>
    <row r="72" spans="1:8" s="50" customFormat="1" ht="39.950000000000003" customHeight="1">
      <c r="A72" s="91" t="str">
        <f>"[DPM.xlsx]MC!" &amp; NAVI!$I$5 &amp; ROW(A72)</f>
        <v>[DPM.xlsx]MC!E72</v>
      </c>
      <c r="B72" s="106" t="str">
        <f t="shared" si="2"/>
        <v>MC_1</v>
      </c>
      <c r="C72" s="97">
        <f t="shared" si="3"/>
        <v>177</v>
      </c>
      <c r="D72" s="43"/>
      <c r="E72" s="61" t="s">
        <v>228</v>
      </c>
      <c r="F72" s="61" t="s">
        <v>228</v>
      </c>
      <c r="G72" s="43">
        <v>5</v>
      </c>
      <c r="H72" s="146"/>
    </row>
    <row r="73" spans="1:8" s="50" customFormat="1" ht="39.950000000000003" customHeight="1">
      <c r="A73" s="91" t="str">
        <f>"[DPM.xlsx]MC!" &amp; NAVI!$I$5 &amp; ROW(A73)</f>
        <v>[DPM.xlsx]MC!E73</v>
      </c>
      <c r="B73" s="106" t="str">
        <f t="shared" si="2"/>
        <v>MC_1</v>
      </c>
      <c r="C73" s="97">
        <f t="shared" si="3"/>
        <v>178</v>
      </c>
      <c r="D73" s="43"/>
      <c r="E73" s="63" t="s">
        <v>229</v>
      </c>
      <c r="F73" s="63" t="s">
        <v>229</v>
      </c>
      <c r="G73" s="43">
        <v>6</v>
      </c>
      <c r="H73" s="146"/>
    </row>
    <row r="74" spans="1:8" s="50" customFormat="1" ht="39.950000000000003" customHeight="1">
      <c r="A74" s="91" t="str">
        <f>"[DPM.xlsx]MC!" &amp; NAVI!$I$5 &amp; ROW(A74)</f>
        <v>[DPM.xlsx]MC!E74</v>
      </c>
      <c r="B74" s="106" t="str">
        <f t="shared" si="2"/>
        <v>MC_1</v>
      </c>
      <c r="C74" s="97">
        <f t="shared" si="3"/>
        <v>179</v>
      </c>
      <c r="D74" s="43"/>
      <c r="E74" s="63" t="s">
        <v>230</v>
      </c>
      <c r="F74" s="63" t="s">
        <v>230</v>
      </c>
      <c r="G74" s="43">
        <v>6</v>
      </c>
      <c r="H74" s="146"/>
    </row>
    <row r="75" spans="1:8" s="50" customFormat="1" ht="39.950000000000003" customHeight="1">
      <c r="A75" s="91" t="str">
        <f>"[DPM.xlsx]MC!" &amp; NAVI!$I$5 &amp; ROW(A75)</f>
        <v>[DPM.xlsx]MC!E75</v>
      </c>
      <c r="B75" s="106" t="str">
        <f t="shared" si="2"/>
        <v>MC_1</v>
      </c>
      <c r="C75" s="97">
        <f t="shared" si="3"/>
        <v>181</v>
      </c>
      <c r="D75" s="43"/>
      <c r="E75" s="129" t="s">
        <v>209</v>
      </c>
      <c r="F75" s="129" t="s">
        <v>209</v>
      </c>
      <c r="G75" s="43">
        <v>2</v>
      </c>
      <c r="H75" s="146"/>
    </row>
    <row r="76" spans="1:8" s="50" customFormat="1" ht="39.950000000000003" customHeight="1">
      <c r="A76" s="91" t="str">
        <f>"[DPM.xlsx]MC!" &amp; NAVI!$I$5 &amp; ROW(A76)</f>
        <v>[DPM.xlsx]MC!E76</v>
      </c>
      <c r="B76" s="106" t="str">
        <f t="shared" si="2"/>
        <v>MC_1</v>
      </c>
      <c r="C76" s="97">
        <f t="shared" si="3"/>
        <v>182</v>
      </c>
      <c r="D76" s="43"/>
      <c r="E76" s="57" t="s">
        <v>231</v>
      </c>
      <c r="F76" s="57" t="s">
        <v>231</v>
      </c>
      <c r="G76" s="43">
        <v>3</v>
      </c>
      <c r="H76" s="146"/>
    </row>
    <row r="77" spans="1:8" s="50" customFormat="1" ht="39.950000000000003" customHeight="1">
      <c r="A77" s="91" t="str">
        <f>"[DPM.xlsx]MC!" &amp; NAVI!$I$5 &amp; ROW(A77)</f>
        <v>[DPM.xlsx]MC!E77</v>
      </c>
      <c r="B77" s="106" t="str">
        <f t="shared" si="2"/>
        <v>MC_1</v>
      </c>
      <c r="C77" s="97">
        <f t="shared" si="3"/>
        <v>183</v>
      </c>
      <c r="D77" s="43"/>
      <c r="E77" s="59" t="s">
        <v>232</v>
      </c>
      <c r="F77" s="59" t="s">
        <v>232</v>
      </c>
      <c r="G77" s="43">
        <v>4</v>
      </c>
      <c r="H77" s="146"/>
    </row>
    <row r="78" spans="1:8" s="50" customFormat="1" ht="39.950000000000003" customHeight="1">
      <c r="A78" s="91" t="str">
        <f>"[DPM.xlsx]MC!" &amp; NAVI!$I$5 &amp; ROW(A78)</f>
        <v>[DPM.xlsx]MC!E78</v>
      </c>
      <c r="B78" s="106" t="str">
        <f t="shared" si="2"/>
        <v>MC_1</v>
      </c>
      <c r="C78" s="97">
        <f t="shared" si="3"/>
        <v>184</v>
      </c>
      <c r="D78" s="43"/>
      <c r="E78" s="59" t="s">
        <v>233</v>
      </c>
      <c r="F78" s="59" t="s">
        <v>233</v>
      </c>
      <c r="G78" s="43">
        <v>4</v>
      </c>
      <c r="H78" s="146"/>
    </row>
    <row r="79" spans="1:8" s="50" customFormat="1" ht="39.950000000000003" customHeight="1">
      <c r="A79" s="91" t="str">
        <f>"[DPM.xlsx]MC!" &amp; NAVI!$I$5 &amp; ROW(A79)</f>
        <v>[DPM.xlsx]MC!E79</v>
      </c>
      <c r="B79" s="106" t="str">
        <f t="shared" si="2"/>
        <v>MC_1</v>
      </c>
      <c r="C79" s="97">
        <f t="shared" si="3"/>
        <v>185</v>
      </c>
      <c r="D79" s="43"/>
      <c r="E79" s="61" t="s">
        <v>234</v>
      </c>
      <c r="F79" s="61" t="s">
        <v>234</v>
      </c>
      <c r="G79" s="43">
        <v>5</v>
      </c>
      <c r="H79" s="146"/>
    </row>
    <row r="80" spans="1:8" s="50" customFormat="1" ht="39.950000000000003" customHeight="1">
      <c r="A80" s="91" t="str">
        <f>"[DPM.xlsx]MC!" &amp; NAVI!$I$5 &amp; ROW(A80)</f>
        <v>[DPM.xlsx]MC!E80</v>
      </c>
      <c r="B80" s="106" t="str">
        <f t="shared" si="2"/>
        <v>MC_1</v>
      </c>
      <c r="C80" s="97">
        <f t="shared" si="3"/>
        <v>186</v>
      </c>
      <c r="D80" s="43"/>
      <c r="E80" s="61" t="s">
        <v>235</v>
      </c>
      <c r="F80" s="61" t="s">
        <v>235</v>
      </c>
      <c r="G80" s="43">
        <v>5</v>
      </c>
      <c r="H80" s="146"/>
    </row>
    <row r="81" spans="1:8" s="50" customFormat="1" ht="39.950000000000003" customHeight="1">
      <c r="A81" s="91" t="str">
        <f>"[DPM.xlsx]MC!" &amp; NAVI!$I$5 &amp; ROW(A81)</f>
        <v>[DPM.xlsx]MC!E81</v>
      </c>
      <c r="B81" s="106" t="str">
        <f t="shared" si="2"/>
        <v>MC_1</v>
      </c>
      <c r="C81" s="97">
        <f t="shared" si="3"/>
        <v>187</v>
      </c>
      <c r="D81" s="43"/>
      <c r="E81" s="61" t="s">
        <v>236</v>
      </c>
      <c r="F81" s="61" t="s">
        <v>236</v>
      </c>
      <c r="G81" s="43">
        <v>5</v>
      </c>
      <c r="H81" s="146"/>
    </row>
    <row r="82" spans="1:8" s="50" customFormat="1" ht="39.950000000000003" customHeight="1">
      <c r="A82" s="91" t="str">
        <f>"[DPM.xlsx]MC!" &amp; NAVI!$I$5 &amp; ROW(A82)</f>
        <v>[DPM.xlsx]MC!E82</v>
      </c>
      <c r="B82" s="106" t="str">
        <f t="shared" si="2"/>
        <v>MC_1</v>
      </c>
      <c r="C82" s="97">
        <f t="shared" si="3"/>
        <v>188</v>
      </c>
      <c r="D82" s="43"/>
      <c r="E82" s="61" t="s">
        <v>237</v>
      </c>
      <c r="F82" s="61" t="s">
        <v>237</v>
      </c>
      <c r="G82" s="43">
        <v>5</v>
      </c>
      <c r="H82" s="146"/>
    </row>
    <row r="83" spans="1:8" s="50" customFormat="1" ht="39.950000000000003" customHeight="1">
      <c r="A83" s="91" t="str">
        <f>"[DPM.xlsx]MC!" &amp; NAVI!$I$5 &amp; ROW(A83)</f>
        <v>[DPM.xlsx]MC!E83</v>
      </c>
      <c r="B83" s="106" t="str">
        <f t="shared" si="2"/>
        <v>MC_1</v>
      </c>
      <c r="C83" s="97">
        <f t="shared" si="3"/>
        <v>189</v>
      </c>
      <c r="D83" s="43"/>
      <c r="E83" s="61" t="s">
        <v>238</v>
      </c>
      <c r="F83" s="61" t="s">
        <v>238</v>
      </c>
      <c r="G83" s="43">
        <v>5</v>
      </c>
      <c r="H83" s="146"/>
    </row>
    <row r="84" spans="1:8" s="50" customFormat="1" ht="39.950000000000003" customHeight="1">
      <c r="A84" s="91" t="str">
        <f>"[DPM.xlsx]MC!" &amp; NAVI!$I$5 &amp; ROW(A84)</f>
        <v>[DPM.xlsx]MC!E84</v>
      </c>
      <c r="B84" s="106" t="str">
        <f t="shared" si="2"/>
        <v>MC_1</v>
      </c>
      <c r="C84" s="97">
        <f t="shared" si="3"/>
        <v>191</v>
      </c>
      <c r="D84" s="43"/>
      <c r="E84" s="59" t="s">
        <v>239</v>
      </c>
      <c r="F84" s="59" t="s">
        <v>239</v>
      </c>
      <c r="G84" s="43">
        <v>4</v>
      </c>
      <c r="H84" s="146"/>
    </row>
    <row r="85" spans="1:8" s="50" customFormat="1" ht="39.950000000000003" customHeight="1">
      <c r="A85" s="91" t="str">
        <f>"[DPM.xlsx]MC!" &amp; NAVI!$I$5 &amp; ROW(A85)</f>
        <v>[DPM.xlsx]MC!E85</v>
      </c>
      <c r="B85" s="106" t="str">
        <f t="shared" si="2"/>
        <v>MC_1</v>
      </c>
      <c r="C85" s="97">
        <f t="shared" si="3"/>
        <v>192</v>
      </c>
      <c r="D85" s="43"/>
      <c r="E85" s="59" t="s">
        <v>240</v>
      </c>
      <c r="F85" s="59" t="s">
        <v>240</v>
      </c>
      <c r="G85" s="43">
        <v>4</v>
      </c>
      <c r="H85" s="146"/>
    </row>
    <row r="86" spans="1:8" s="50" customFormat="1" ht="39.950000000000003" customHeight="1">
      <c r="A86" s="91" t="str">
        <f>"[DPM.xlsx]MC!" &amp; NAVI!$I$5 &amp; ROW(A86)</f>
        <v>[DPM.xlsx]MC!E86</v>
      </c>
      <c r="B86" s="106" t="str">
        <f t="shared" si="2"/>
        <v>MC_1</v>
      </c>
      <c r="C86" s="97">
        <f t="shared" si="3"/>
        <v>193</v>
      </c>
      <c r="D86" s="43"/>
      <c r="E86" s="59" t="s">
        <v>582</v>
      </c>
      <c r="F86" s="59" t="s">
        <v>582</v>
      </c>
      <c r="G86" s="43">
        <v>4</v>
      </c>
      <c r="H86" s="146"/>
    </row>
    <row r="87" spans="1:8" s="50" customFormat="1" ht="39.950000000000003" customHeight="1">
      <c r="A87" s="91" t="str">
        <f>"[DPM.xlsx]MC!" &amp; NAVI!$I$5 &amp; ROW(A87)</f>
        <v>[DPM.xlsx]MC!E87</v>
      </c>
      <c r="B87" s="106" t="str">
        <f t="shared" si="2"/>
        <v>MC_1</v>
      </c>
      <c r="C87" s="97">
        <f t="shared" si="3"/>
        <v>194</v>
      </c>
      <c r="D87" s="43"/>
      <c r="E87" s="59" t="s">
        <v>241</v>
      </c>
      <c r="F87" s="59" t="s">
        <v>241</v>
      </c>
      <c r="G87" s="43">
        <v>4</v>
      </c>
      <c r="H87" s="146"/>
    </row>
    <row r="88" spans="1:8" s="50" customFormat="1" ht="39.950000000000003" customHeight="1">
      <c r="A88" s="91" t="str">
        <f>"[DPM.xlsx]MC!" &amp; NAVI!$I$5 &amp; ROW(A88)</f>
        <v>[DPM.xlsx]MC!E88</v>
      </c>
      <c r="B88" s="106" t="str">
        <f t="shared" si="2"/>
        <v>MC_1</v>
      </c>
      <c r="C88" s="97">
        <f t="shared" si="3"/>
        <v>195</v>
      </c>
      <c r="D88" s="43"/>
      <c r="E88" s="59" t="s">
        <v>242</v>
      </c>
      <c r="F88" s="59" t="s">
        <v>242</v>
      </c>
      <c r="G88" s="43">
        <v>4</v>
      </c>
      <c r="H88" s="146"/>
    </row>
    <row r="89" spans="1:8" s="50" customFormat="1" ht="39.950000000000003" customHeight="1">
      <c r="A89" s="91" t="str">
        <f>"[DPM.xlsx]MC!" &amp; NAVI!$I$5 &amp; ROW(A89)</f>
        <v>[DPM.xlsx]MC!E89</v>
      </c>
      <c r="B89" s="106" t="str">
        <f t="shared" si="2"/>
        <v>MC_1</v>
      </c>
      <c r="C89" s="97">
        <f t="shared" si="3"/>
        <v>196</v>
      </c>
      <c r="D89" s="43"/>
      <c r="E89" s="59" t="s">
        <v>243</v>
      </c>
      <c r="F89" s="59" t="s">
        <v>243</v>
      </c>
      <c r="G89" s="43">
        <v>4</v>
      </c>
      <c r="H89" s="146"/>
    </row>
    <row r="90" spans="1:8" s="50" customFormat="1" ht="39.950000000000003" customHeight="1">
      <c r="A90" s="91" t="str">
        <f>"[DPM.xlsx]MC!" &amp; NAVI!$I$5 &amp; ROW(A90)</f>
        <v>[DPM.xlsx]MC!E90</v>
      </c>
      <c r="B90" s="106" t="str">
        <f t="shared" si="2"/>
        <v>MC_1</v>
      </c>
      <c r="C90" s="97">
        <f t="shared" si="3"/>
        <v>197</v>
      </c>
      <c r="D90" s="43"/>
      <c r="E90" s="57" t="s">
        <v>244</v>
      </c>
      <c r="F90" s="57" t="s">
        <v>244</v>
      </c>
      <c r="G90" s="43">
        <v>3</v>
      </c>
      <c r="H90" s="146"/>
    </row>
    <row r="91" spans="1:8" s="50" customFormat="1" ht="39.950000000000003" customHeight="1">
      <c r="A91" s="91" t="str">
        <f>"[DPM.xlsx]MC!" &amp; NAVI!$I$5 &amp; ROW(A91)</f>
        <v>[DPM.xlsx]MC!E91</v>
      </c>
      <c r="B91" s="106" t="str">
        <f t="shared" si="2"/>
        <v>MC_1</v>
      </c>
      <c r="C91" s="97">
        <f t="shared" si="3"/>
        <v>198</v>
      </c>
      <c r="D91" s="43"/>
      <c r="E91" s="59" t="s">
        <v>245</v>
      </c>
      <c r="F91" s="59" t="s">
        <v>245</v>
      </c>
      <c r="G91" s="43">
        <v>4</v>
      </c>
      <c r="H91" s="146"/>
    </row>
    <row r="92" spans="1:8" s="50" customFormat="1" ht="39.950000000000003" customHeight="1">
      <c r="A92" s="91" t="str">
        <f>"[DPM.xlsx]MC!" &amp; NAVI!$I$5 &amp; ROW(A92)</f>
        <v>[DPM.xlsx]MC!E92</v>
      </c>
      <c r="B92" s="106" t="str">
        <f t="shared" si="2"/>
        <v>MC_1</v>
      </c>
      <c r="C92" s="97">
        <f t="shared" si="3"/>
        <v>199</v>
      </c>
      <c r="D92" s="43"/>
      <c r="E92" s="59" t="s">
        <v>246</v>
      </c>
      <c r="F92" s="59" t="s">
        <v>246</v>
      </c>
      <c r="G92" s="43">
        <v>4</v>
      </c>
      <c r="H92" s="146"/>
    </row>
    <row r="93" spans="1:8" s="50" customFormat="1" ht="39.950000000000003" customHeight="1">
      <c r="A93" s="91" t="str">
        <f>"[DPM.xlsx]MC!" &amp; NAVI!$I$5 &amp; ROW(A93)</f>
        <v>[DPM.xlsx]MC!E93</v>
      </c>
      <c r="B93" s="106" t="str">
        <f t="shared" si="2"/>
        <v>MC_1</v>
      </c>
      <c r="C93" s="97">
        <f t="shared" si="3"/>
        <v>201</v>
      </c>
      <c r="D93" s="43"/>
      <c r="E93" s="59" t="s">
        <v>247</v>
      </c>
      <c r="F93" s="59" t="s">
        <v>247</v>
      </c>
      <c r="G93" s="43">
        <v>4</v>
      </c>
      <c r="H93" s="146"/>
    </row>
    <row r="94" spans="1:8" s="50" customFormat="1" ht="39.950000000000003" customHeight="1">
      <c r="A94" s="91" t="str">
        <f>"[DPM.xlsx]MC!" &amp; NAVI!$I$5 &amp; ROW(A94)</f>
        <v>[DPM.xlsx]MC!E94</v>
      </c>
      <c r="B94" s="106" t="str">
        <f t="shared" si="2"/>
        <v>MC_1</v>
      </c>
      <c r="C94" s="97">
        <f t="shared" si="3"/>
        <v>202</v>
      </c>
      <c r="D94" s="43"/>
      <c r="E94" s="59" t="s">
        <v>248</v>
      </c>
      <c r="F94" s="59" t="s">
        <v>248</v>
      </c>
      <c r="G94" s="43">
        <v>4</v>
      </c>
      <c r="H94" s="146"/>
    </row>
    <row r="95" spans="1:8" s="50" customFormat="1" ht="39.950000000000003" customHeight="1">
      <c r="A95" s="91" t="str">
        <f>"[DPM.xlsx]MC!" &amp; NAVI!$I$5 &amp; ROW(A95)</f>
        <v>[DPM.xlsx]MC!E95</v>
      </c>
      <c r="B95" s="106" t="str">
        <f t="shared" si="2"/>
        <v>MC_1</v>
      </c>
      <c r="C95" s="97">
        <f t="shared" si="3"/>
        <v>203</v>
      </c>
      <c r="D95" s="43"/>
      <c r="E95" s="59" t="s">
        <v>249</v>
      </c>
      <c r="F95" s="59" t="s">
        <v>249</v>
      </c>
      <c r="G95" s="43">
        <v>4</v>
      </c>
      <c r="H95" s="146"/>
    </row>
    <row r="96" spans="1:8" s="50" customFormat="1" ht="39.950000000000003" customHeight="1">
      <c r="A96" s="91" t="str">
        <f>"[DPM.xlsx]MC!" &amp; NAVI!$I$5 &amp; ROW(A96)</f>
        <v>[DPM.xlsx]MC!E96</v>
      </c>
      <c r="B96" s="106" t="str">
        <f t="shared" si="2"/>
        <v>MC_1</v>
      </c>
      <c r="C96" s="97">
        <f t="shared" si="3"/>
        <v>204</v>
      </c>
      <c r="D96" s="43"/>
      <c r="E96" s="57" t="s">
        <v>250</v>
      </c>
      <c r="F96" s="57" t="s">
        <v>250</v>
      </c>
      <c r="G96" s="43">
        <v>3</v>
      </c>
      <c r="H96" s="146"/>
    </row>
    <row r="97" spans="1:8" s="50" customFormat="1" ht="39.950000000000003" customHeight="1">
      <c r="A97" s="91" t="str">
        <f>"[DPM.xlsx]MC!" &amp; NAVI!$I$5 &amp; ROW(A97)</f>
        <v>[DPM.xlsx]MC!E97</v>
      </c>
      <c r="B97" s="106" t="str">
        <f t="shared" si="2"/>
        <v>MC_1</v>
      </c>
      <c r="C97" s="97">
        <f t="shared" si="3"/>
        <v>205</v>
      </c>
      <c r="D97" s="43"/>
      <c r="E97" s="59" t="s">
        <v>251</v>
      </c>
      <c r="F97" s="59" t="s">
        <v>251</v>
      </c>
      <c r="G97" s="43">
        <v>4</v>
      </c>
      <c r="H97" s="146"/>
    </row>
    <row r="98" spans="1:8" s="50" customFormat="1" ht="39.950000000000003" customHeight="1">
      <c r="A98" s="91" t="str">
        <f>"[DPM.xlsx]MC!" &amp; NAVI!$I$5 &amp; ROW(A98)</f>
        <v>[DPM.xlsx]MC!E98</v>
      </c>
      <c r="B98" s="106" t="str">
        <f t="shared" si="2"/>
        <v>MC_1</v>
      </c>
      <c r="C98" s="97">
        <f t="shared" si="3"/>
        <v>206</v>
      </c>
      <c r="D98" s="43"/>
      <c r="E98" s="61" t="s">
        <v>252</v>
      </c>
      <c r="F98" s="61" t="s">
        <v>252</v>
      </c>
      <c r="G98" s="98" t="s">
        <v>33</v>
      </c>
      <c r="H98" s="146"/>
    </row>
    <row r="99" spans="1:8" s="50" customFormat="1" ht="39.950000000000003" customHeight="1">
      <c r="A99" s="91" t="str">
        <f>"[DPM.xlsx]MC!" &amp; NAVI!$I$5 &amp; ROW(A99)</f>
        <v>[DPM.xlsx]MC!E99</v>
      </c>
      <c r="B99" s="106" t="str">
        <f t="shared" si="2"/>
        <v>MC_1</v>
      </c>
      <c r="C99" s="97">
        <f t="shared" si="3"/>
        <v>207</v>
      </c>
      <c r="D99" s="43"/>
      <c r="E99" s="59" t="s">
        <v>253</v>
      </c>
      <c r="F99" s="59" t="s">
        <v>253</v>
      </c>
      <c r="G99" s="43">
        <v>4</v>
      </c>
      <c r="H99" s="146"/>
    </row>
    <row r="100" spans="1:8" s="50" customFormat="1" ht="39.950000000000003" customHeight="1">
      <c r="A100" s="91" t="str">
        <f>"[DPM.xlsx]MC!" &amp; NAVI!$I$5 &amp; ROW(A100)</f>
        <v>[DPM.xlsx]MC!E100</v>
      </c>
      <c r="B100" s="106" t="str">
        <f t="shared" si="2"/>
        <v>MC_1</v>
      </c>
      <c r="C100" s="97">
        <f t="shared" si="3"/>
        <v>208</v>
      </c>
      <c r="D100" s="43"/>
      <c r="E100" s="53" t="s">
        <v>144</v>
      </c>
      <c r="F100" s="53" t="s">
        <v>144</v>
      </c>
      <c r="G100" s="43">
        <v>2</v>
      </c>
      <c r="H100" s="146"/>
    </row>
    <row r="101" spans="1:8" s="50" customFormat="1" ht="39.950000000000003" customHeight="1">
      <c r="A101" s="91" t="str">
        <f>"[DPM.xlsx]MC!" &amp; NAVI!$I$5 &amp; ROW(A101)</f>
        <v>[DPM.xlsx]MC!E101</v>
      </c>
      <c r="B101" s="106" t="str">
        <f t="shared" si="2"/>
        <v>MC_1</v>
      </c>
      <c r="C101" s="97">
        <f t="shared" si="3"/>
        <v>209</v>
      </c>
      <c r="D101" s="43"/>
      <c r="E101" s="60" t="s">
        <v>254</v>
      </c>
      <c r="F101" s="60" t="s">
        <v>254</v>
      </c>
      <c r="G101" s="98" t="s">
        <v>35</v>
      </c>
      <c r="H101" s="146"/>
    </row>
    <row r="102" spans="1:8" s="50" customFormat="1" ht="39.950000000000003" customHeight="1">
      <c r="A102" s="91" t="str">
        <f>"[DPM.xlsx]MC!" &amp; NAVI!$I$5 &amp; ROW(A102)</f>
        <v>[DPM.xlsx]MC!E102</v>
      </c>
      <c r="B102" s="106" t="str">
        <f t="shared" si="2"/>
        <v>MC_1</v>
      </c>
      <c r="C102" s="97">
        <f t="shared" si="3"/>
        <v>211</v>
      </c>
      <c r="D102" s="43"/>
      <c r="E102" s="60" t="s">
        <v>255</v>
      </c>
      <c r="F102" s="60" t="s">
        <v>255</v>
      </c>
      <c r="G102" s="98" t="s">
        <v>35</v>
      </c>
      <c r="H102" s="146"/>
    </row>
    <row r="103" spans="1:8" s="50" customFormat="1" ht="39.950000000000003" customHeight="1">
      <c r="A103" s="91" t="str">
        <f>"[DPM.xlsx]MC!" &amp; NAVI!$I$5 &amp; ROW(A103)</f>
        <v>[DPM.xlsx]MC!E103</v>
      </c>
      <c r="B103" s="106" t="str">
        <f t="shared" si="2"/>
        <v>MC_1</v>
      </c>
      <c r="C103" s="97">
        <f t="shared" si="3"/>
        <v>212</v>
      </c>
      <c r="D103" s="43"/>
      <c r="E103" s="57" t="s">
        <v>256</v>
      </c>
      <c r="F103" s="57" t="s">
        <v>256</v>
      </c>
      <c r="G103" s="43">
        <v>3</v>
      </c>
      <c r="H103" s="146"/>
    </row>
    <row r="104" spans="1:8" s="50" customFormat="1" ht="39.950000000000003" customHeight="1">
      <c r="A104" s="91" t="str">
        <f>"[DPM.xlsx]MC!" &amp; NAVI!$I$5 &amp; ROW(A104)</f>
        <v>[DPM.xlsx]MC!E104</v>
      </c>
      <c r="B104" s="106" t="str">
        <f t="shared" si="2"/>
        <v>MC_1</v>
      </c>
      <c r="C104" s="97">
        <f t="shared" si="3"/>
        <v>213</v>
      </c>
      <c r="D104" s="43"/>
      <c r="E104" s="57" t="s">
        <v>201</v>
      </c>
      <c r="F104" s="57" t="s">
        <v>201</v>
      </c>
      <c r="G104" s="43">
        <v>3</v>
      </c>
      <c r="H104" s="146"/>
    </row>
    <row r="105" spans="1:8" s="50" customFormat="1" ht="45.75" customHeight="1">
      <c r="A105" s="91" t="str">
        <f>"[DPM.xlsx]MC!" &amp; NAVI!$I$5 &amp; ROW(A105)</f>
        <v>[DPM.xlsx]MC!E105</v>
      </c>
      <c r="B105" s="106" t="str">
        <f t="shared" si="2"/>
        <v>MC_1</v>
      </c>
      <c r="C105" s="97">
        <f t="shared" si="3"/>
        <v>214</v>
      </c>
      <c r="D105" s="43"/>
      <c r="E105" s="57" t="s">
        <v>202</v>
      </c>
      <c r="F105" s="57" t="s">
        <v>202</v>
      </c>
      <c r="G105" s="43">
        <v>3</v>
      </c>
      <c r="H105" s="146"/>
    </row>
    <row r="106" spans="1:8" s="50" customFormat="1" ht="39.950000000000003" customHeight="1">
      <c r="A106" s="91" t="str">
        <f>"[DPM.xlsx]MC!" &amp; NAVI!$I$5 &amp; ROW(A106)</f>
        <v>[DPM.xlsx]MC!E106</v>
      </c>
      <c r="B106" s="106" t="str">
        <f t="shared" si="2"/>
        <v>MC_1</v>
      </c>
      <c r="C106" s="97">
        <f t="shared" si="3"/>
        <v>215</v>
      </c>
      <c r="D106" s="43"/>
      <c r="E106" s="57" t="s">
        <v>203</v>
      </c>
      <c r="F106" s="57" t="s">
        <v>203</v>
      </c>
      <c r="G106" s="43">
        <v>3</v>
      </c>
      <c r="H106" s="146"/>
    </row>
    <row r="107" spans="1:8" s="50" customFormat="1" ht="45">
      <c r="A107" s="91" t="str">
        <f>"[DPM.xlsx]MC!" &amp; NAVI!$I$5 &amp; ROW(A107)</f>
        <v>[DPM.xlsx]MC!E107</v>
      </c>
      <c r="B107" s="106" t="str">
        <f t="shared" si="2"/>
        <v>MC_1</v>
      </c>
      <c r="C107" s="97">
        <f t="shared" si="3"/>
        <v>216</v>
      </c>
      <c r="D107" s="43"/>
      <c r="E107" s="57" t="s">
        <v>204</v>
      </c>
      <c r="F107" s="57" t="s">
        <v>204</v>
      </c>
      <c r="G107" s="43">
        <v>3</v>
      </c>
      <c r="H107" s="146"/>
    </row>
    <row r="108" spans="1:8" s="50" customFormat="1" ht="39.950000000000003" customHeight="1">
      <c r="A108" s="91" t="str">
        <f>"[DPM.xlsx]MC!" &amp; NAVI!$I$5 &amp; ROW(A108)</f>
        <v>[DPM.xlsx]MC!E108</v>
      </c>
      <c r="B108" s="106" t="str">
        <f t="shared" si="2"/>
        <v>MC_1</v>
      </c>
      <c r="C108" s="97">
        <f t="shared" si="3"/>
        <v>217</v>
      </c>
      <c r="D108" s="43"/>
      <c r="E108" s="57" t="s">
        <v>205</v>
      </c>
      <c r="F108" s="57" t="s">
        <v>205</v>
      </c>
      <c r="G108" s="43">
        <v>3</v>
      </c>
      <c r="H108" s="146"/>
    </row>
    <row r="109" spans="1:8" s="50" customFormat="1" ht="47.25" customHeight="1">
      <c r="A109" s="91" t="str">
        <f>"[DPM.xlsx]MC!" &amp; NAVI!$I$5 &amp; ROW(A109)</f>
        <v>[DPM.xlsx]MC!E109</v>
      </c>
      <c r="B109" s="106" t="str">
        <f t="shared" si="2"/>
        <v>MC_1</v>
      </c>
      <c r="C109" s="97">
        <f t="shared" si="3"/>
        <v>218</v>
      </c>
      <c r="D109" s="43"/>
      <c r="E109" s="53" t="s">
        <v>197</v>
      </c>
      <c r="F109" s="53" t="s">
        <v>197</v>
      </c>
      <c r="G109" s="98" t="s">
        <v>35</v>
      </c>
      <c r="H109" s="146"/>
    </row>
    <row r="110" spans="1:8" s="50" customFormat="1" ht="39.950000000000003" customHeight="1">
      <c r="A110" s="91" t="str">
        <f>"[DPM.xlsx]MC!" &amp; NAVI!$I$5 &amp; ROW(A110)</f>
        <v>[DPM.xlsx]MC!E110</v>
      </c>
      <c r="B110" s="106" t="str">
        <f t="shared" si="2"/>
        <v>MC_1</v>
      </c>
      <c r="C110" s="97">
        <f t="shared" si="3"/>
        <v>219</v>
      </c>
      <c r="D110" s="43"/>
      <c r="E110" s="57" t="s">
        <v>206</v>
      </c>
      <c r="F110" s="57" t="s">
        <v>206</v>
      </c>
      <c r="G110" s="43">
        <v>3</v>
      </c>
      <c r="H110" s="146"/>
    </row>
    <row r="111" spans="1:8" s="50" customFormat="1" ht="39.950000000000003" customHeight="1">
      <c r="A111" s="91" t="str">
        <f>"[DPM.xlsx]MC!" &amp; NAVI!$I$5 &amp; ROW(A111)</f>
        <v>[DPM.xlsx]MC!E111</v>
      </c>
      <c r="B111" s="106" t="str">
        <f t="shared" si="2"/>
        <v>MC_1</v>
      </c>
      <c r="C111" s="97">
        <f t="shared" si="3"/>
        <v>221</v>
      </c>
      <c r="D111" s="43"/>
      <c r="E111" s="57" t="s">
        <v>207</v>
      </c>
      <c r="F111" s="57" t="s">
        <v>207</v>
      </c>
      <c r="G111" s="43">
        <v>3</v>
      </c>
      <c r="H111" s="146"/>
    </row>
    <row r="112" spans="1:8" s="50" customFormat="1" ht="39.950000000000003" customHeight="1">
      <c r="A112" s="91" t="str">
        <f>"[DPM.xlsx]MC!" &amp; NAVI!$I$5 &amp; ROW(A112)</f>
        <v>[DPM.xlsx]MC!E112</v>
      </c>
      <c r="B112" s="106" t="str">
        <f t="shared" si="2"/>
        <v>MC_1</v>
      </c>
      <c r="C112" s="97">
        <f t="shared" si="3"/>
        <v>222</v>
      </c>
      <c r="D112" s="43"/>
      <c r="E112" s="57" t="s">
        <v>145</v>
      </c>
      <c r="F112" s="57" t="s">
        <v>145</v>
      </c>
      <c r="G112" s="43">
        <v>3</v>
      </c>
      <c r="H112" s="146"/>
    </row>
    <row r="113" spans="1:8" s="50" customFormat="1" ht="39.950000000000003" customHeight="1">
      <c r="A113" s="91" t="str">
        <f>"[DPM.xlsx]MC!" &amp; NAVI!$I$5 &amp; ROW(A113)</f>
        <v>[DPM.xlsx]MC!E113</v>
      </c>
      <c r="B113" s="106" t="str">
        <f t="shared" si="2"/>
        <v>MC_1</v>
      </c>
      <c r="C113" s="97">
        <f t="shared" si="3"/>
        <v>223</v>
      </c>
      <c r="D113" s="43"/>
      <c r="E113" s="57" t="s">
        <v>146</v>
      </c>
      <c r="F113" s="57" t="s">
        <v>146</v>
      </c>
      <c r="G113" s="43">
        <v>3</v>
      </c>
      <c r="H113" s="146"/>
    </row>
    <row r="114" spans="1:8" s="50" customFormat="1" ht="39.950000000000003" customHeight="1">
      <c r="A114" s="91" t="str">
        <f>"[DPM.xlsx]MC!" &amp; NAVI!$I$5 &amp; ROW(A114)</f>
        <v>[DPM.xlsx]MC!E114</v>
      </c>
      <c r="B114" s="106" t="str">
        <f t="shared" si="2"/>
        <v>MC_1</v>
      </c>
      <c r="C114" s="97">
        <f t="shared" si="3"/>
        <v>224</v>
      </c>
      <c r="D114" s="43"/>
      <c r="E114" s="57" t="s">
        <v>147</v>
      </c>
      <c r="F114" s="57" t="s">
        <v>147</v>
      </c>
      <c r="G114" s="43">
        <v>3</v>
      </c>
      <c r="H114" s="146"/>
    </row>
    <row r="115" spans="1:8" s="50" customFormat="1" ht="39.950000000000003" customHeight="1">
      <c r="A115" s="91" t="str">
        <f>"[DPM.xlsx]MC!" &amp; NAVI!$I$5 &amp; ROW(A115)</f>
        <v>[DPM.xlsx]MC!E115</v>
      </c>
      <c r="B115" s="106" t="str">
        <f t="shared" si="2"/>
        <v>MC_1</v>
      </c>
      <c r="C115" s="97">
        <f t="shared" si="3"/>
        <v>225</v>
      </c>
      <c r="D115" s="43"/>
      <c r="E115" s="53" t="s">
        <v>141</v>
      </c>
      <c r="F115" s="53" t="s">
        <v>158</v>
      </c>
      <c r="G115" s="43">
        <v>2</v>
      </c>
      <c r="H115" s="146"/>
    </row>
    <row r="116" spans="1:8" s="50" customFormat="1" ht="39.950000000000003" customHeight="1">
      <c r="A116" s="91" t="str">
        <f>"[DPM.xlsx]MC!" &amp; NAVI!$I$5 &amp; ROW(A116)</f>
        <v>[DPM.xlsx]MC!E116</v>
      </c>
      <c r="B116" s="106" t="str">
        <f t="shared" si="2"/>
        <v>MC_1</v>
      </c>
      <c r="C116" s="97">
        <f t="shared" si="3"/>
        <v>226</v>
      </c>
      <c r="D116" s="43"/>
      <c r="E116" s="53" t="s">
        <v>159</v>
      </c>
      <c r="F116" s="53" t="s">
        <v>159</v>
      </c>
      <c r="G116" s="43">
        <v>2</v>
      </c>
      <c r="H116" s="146"/>
    </row>
    <row r="117" spans="1:8" s="50" customFormat="1" ht="39.950000000000003" customHeight="1">
      <c r="A117" s="91" t="str">
        <f>"[DPM.xlsx]MC!" &amp; NAVI!$I$5 &amp; ROW(A117)</f>
        <v>[DPM.xlsx]MC!E117</v>
      </c>
      <c r="B117" s="106" t="str">
        <f t="shared" si="2"/>
        <v>MC_1</v>
      </c>
      <c r="C117" s="97">
        <f t="shared" si="3"/>
        <v>227</v>
      </c>
      <c r="D117" s="43"/>
      <c r="E117" s="53" t="s">
        <v>160</v>
      </c>
      <c r="F117" s="53" t="s">
        <v>160</v>
      </c>
      <c r="G117" s="43">
        <v>2</v>
      </c>
      <c r="H117" s="146"/>
    </row>
    <row r="118" spans="1:8" s="50" customFormat="1" ht="39.950000000000003" customHeight="1">
      <c r="A118" s="91" t="str">
        <f>"[DPM.xlsx]MC!" &amp; NAVI!$I$5 &amp; ROW(A118)</f>
        <v>[DPM.xlsx]MC!E118</v>
      </c>
      <c r="B118" s="106" t="str">
        <f t="shared" si="2"/>
        <v>MC_1</v>
      </c>
      <c r="C118" s="97">
        <f t="shared" si="3"/>
        <v>228</v>
      </c>
      <c r="D118" s="43"/>
      <c r="E118" s="57" t="s">
        <v>148</v>
      </c>
      <c r="F118" s="57" t="s">
        <v>148</v>
      </c>
      <c r="G118" s="43">
        <v>3</v>
      </c>
      <c r="H118" s="146"/>
    </row>
    <row r="119" spans="1:8" s="50" customFormat="1" ht="39.950000000000003" customHeight="1">
      <c r="A119" s="91" t="str">
        <f>"[DPM.xlsx]MC!" &amp; NAVI!$I$5 &amp; ROW(A119)</f>
        <v>[DPM.xlsx]MC!E119</v>
      </c>
      <c r="B119" s="106" t="str">
        <f t="shared" si="2"/>
        <v>MC_1</v>
      </c>
      <c r="C119" s="97">
        <f t="shared" si="3"/>
        <v>229</v>
      </c>
      <c r="D119" s="43"/>
      <c r="E119" s="57" t="s">
        <v>149</v>
      </c>
      <c r="F119" s="57" t="s">
        <v>149</v>
      </c>
      <c r="G119" s="43">
        <v>3</v>
      </c>
      <c r="H119" s="146"/>
    </row>
    <row r="120" spans="1:8" s="50" customFormat="1" ht="39.950000000000003" customHeight="1">
      <c r="A120" s="91" t="str">
        <f>"[DPM.xlsx]MC!" &amp; NAVI!$I$5 &amp; ROW(A120)</f>
        <v>[DPM.xlsx]MC!E120</v>
      </c>
      <c r="B120" s="106" t="str">
        <f t="shared" si="2"/>
        <v>MC_1</v>
      </c>
      <c r="C120" s="97">
        <f t="shared" si="3"/>
        <v>231</v>
      </c>
      <c r="D120" s="43"/>
      <c r="E120" s="57" t="s">
        <v>150</v>
      </c>
      <c r="F120" s="57" t="s">
        <v>150</v>
      </c>
      <c r="G120" s="43">
        <v>3</v>
      </c>
      <c r="H120" s="146"/>
    </row>
    <row r="121" spans="1:8" s="50" customFormat="1" ht="39.950000000000003" customHeight="1">
      <c r="A121" s="91" t="str">
        <f>"[DPM.xlsx]MC!" &amp; NAVI!$I$5 &amp; ROW(A121)</f>
        <v>[DPM.xlsx]MC!E121</v>
      </c>
      <c r="B121" s="106" t="str">
        <f t="shared" si="2"/>
        <v>MC_1</v>
      </c>
      <c r="C121" s="97">
        <f t="shared" si="3"/>
        <v>232</v>
      </c>
      <c r="D121" s="43"/>
      <c r="E121" s="57" t="s">
        <v>151</v>
      </c>
      <c r="F121" s="57" t="s">
        <v>151</v>
      </c>
      <c r="G121" s="43">
        <v>3</v>
      </c>
      <c r="H121" s="146"/>
    </row>
    <row r="122" spans="1:8" s="50" customFormat="1" ht="39.950000000000003" customHeight="1">
      <c r="A122" s="91" t="str">
        <f>"[DPM.xlsx]MC!" &amp; NAVI!$I$5 &amp; ROW(A122)</f>
        <v>[DPM.xlsx]MC!E122</v>
      </c>
      <c r="B122" s="106" t="str">
        <f t="shared" si="2"/>
        <v>MC_1</v>
      </c>
      <c r="C122" s="97">
        <f t="shared" si="3"/>
        <v>233</v>
      </c>
      <c r="D122" s="43"/>
      <c r="E122" s="57" t="s">
        <v>152</v>
      </c>
      <c r="F122" s="57" t="s">
        <v>152</v>
      </c>
      <c r="G122" s="43">
        <v>3</v>
      </c>
      <c r="H122" s="146"/>
    </row>
    <row r="123" spans="1:8" s="50" customFormat="1" ht="51.75" customHeight="1">
      <c r="A123" s="91" t="str">
        <f>"[DPM.xlsx]MC!" &amp; NAVI!$I$5 &amp; ROW(A123)</f>
        <v>[DPM.xlsx]MC!E123</v>
      </c>
      <c r="B123" s="106" t="str">
        <f t="shared" si="2"/>
        <v>MC_1</v>
      </c>
      <c r="C123" s="97">
        <f t="shared" si="3"/>
        <v>234</v>
      </c>
      <c r="D123" s="43"/>
      <c r="E123" s="64" t="s">
        <v>155</v>
      </c>
      <c r="F123" s="64" t="s">
        <v>155</v>
      </c>
      <c r="G123" s="98" t="s">
        <v>35</v>
      </c>
      <c r="H123" s="146"/>
    </row>
    <row r="124" spans="1:8" s="50" customFormat="1" ht="47.25" customHeight="1">
      <c r="A124" s="91" t="str">
        <f>"[DPM.xlsx]MC!" &amp; NAVI!$I$5 &amp; ROW(A124)</f>
        <v>[DPM.xlsx]MC!E124</v>
      </c>
      <c r="B124" s="106" t="str">
        <f t="shared" si="2"/>
        <v>MC_1</v>
      </c>
      <c r="C124" s="97">
        <f t="shared" si="3"/>
        <v>235</v>
      </c>
      <c r="D124" s="43"/>
      <c r="E124" s="64" t="s">
        <v>156</v>
      </c>
      <c r="F124" s="64" t="s">
        <v>156</v>
      </c>
      <c r="G124" s="98" t="s">
        <v>35</v>
      </c>
      <c r="H124" s="146"/>
    </row>
    <row r="125" spans="1:8" s="50" customFormat="1" ht="47.25" customHeight="1">
      <c r="A125" s="91" t="str">
        <f>"[DPM.xlsx]MC!" &amp; NAVI!$I$5 &amp; ROW(A125)</f>
        <v>[DPM.xlsx]MC!E125</v>
      </c>
      <c r="B125" s="106" t="str">
        <f t="shared" si="2"/>
        <v>MC_1</v>
      </c>
      <c r="C125" s="97">
        <f t="shared" si="3"/>
        <v>236</v>
      </c>
      <c r="D125" s="43"/>
      <c r="E125" s="57" t="s">
        <v>153</v>
      </c>
      <c r="F125" s="57" t="s">
        <v>153</v>
      </c>
      <c r="G125" s="43">
        <v>3</v>
      </c>
      <c r="H125" s="146"/>
    </row>
    <row r="126" spans="1:8" s="50" customFormat="1" ht="39.950000000000003" customHeight="1">
      <c r="A126" s="91" t="str">
        <f>"[DPM.xlsx]MC!" &amp; NAVI!$I$5 &amp; ROW(A126)</f>
        <v>[DPM.xlsx]MC!E126</v>
      </c>
      <c r="B126" s="106" t="str">
        <f t="shared" si="2"/>
        <v>MC_1</v>
      </c>
      <c r="C126" s="97">
        <f t="shared" si="3"/>
        <v>237</v>
      </c>
      <c r="D126" s="43"/>
      <c r="E126" s="57" t="s">
        <v>154</v>
      </c>
      <c r="F126" s="57" t="s">
        <v>154</v>
      </c>
      <c r="G126" s="43">
        <v>3</v>
      </c>
      <c r="H126" s="146"/>
    </row>
    <row r="127" spans="1:8" s="50" customFormat="1" ht="39.950000000000003" customHeight="1">
      <c r="A127" s="91" t="str">
        <f>"[DPM.xlsx]MC!" &amp; NAVI!$I$5 &amp; ROW(A127)</f>
        <v>[DPM.xlsx]MC!E127</v>
      </c>
      <c r="B127" s="106" t="str">
        <f t="shared" si="2"/>
        <v>MC_1</v>
      </c>
      <c r="C127" s="97">
        <f t="shared" si="3"/>
        <v>238</v>
      </c>
      <c r="D127" s="43"/>
      <c r="E127" s="53" t="s">
        <v>161</v>
      </c>
      <c r="F127" s="53" t="s">
        <v>161</v>
      </c>
      <c r="G127" s="43">
        <v>2</v>
      </c>
      <c r="H127" s="146"/>
    </row>
    <row r="128" spans="1:8" s="50" customFormat="1" ht="39.950000000000003" customHeight="1">
      <c r="A128" s="91" t="str">
        <f>"[DPM.xlsx]MC!" &amp; NAVI!$I$5 &amp; ROW(A128)</f>
        <v>[DPM.xlsx]MC!E128</v>
      </c>
      <c r="B128" s="106" t="str">
        <f t="shared" si="2"/>
        <v>MC_1</v>
      </c>
      <c r="C128" s="97">
        <f t="shared" si="3"/>
        <v>239</v>
      </c>
      <c r="D128" s="43"/>
      <c r="E128" s="57" t="s">
        <v>157</v>
      </c>
      <c r="F128" s="57" t="s">
        <v>157</v>
      </c>
      <c r="G128" s="43">
        <v>3</v>
      </c>
      <c r="H128" s="146"/>
    </row>
    <row r="129" spans="1:8" s="50" customFormat="1" ht="39.950000000000003" customHeight="1">
      <c r="A129" s="91" t="str">
        <f>"[DPM.xlsx]MC!" &amp; NAVI!$I$5 &amp; ROW(A129)</f>
        <v>[DPM.xlsx]MC!E129</v>
      </c>
      <c r="B129" s="106" t="s">
        <v>673</v>
      </c>
      <c r="C129" s="97">
        <f t="shared" si="3"/>
        <v>241</v>
      </c>
      <c r="D129" s="43" t="s">
        <v>788</v>
      </c>
      <c r="E129" s="90" t="s">
        <v>787</v>
      </c>
      <c r="F129" s="90" t="s">
        <v>787</v>
      </c>
      <c r="G129" s="47" t="s">
        <v>553</v>
      </c>
      <c r="H129" s="146"/>
    </row>
    <row r="130" spans="1:8" s="50" customFormat="1" ht="39.950000000000003" customHeight="1">
      <c r="A130" s="91" t="str">
        <f>"[DPM.xlsx]MC!" &amp; NAVI!$I$5 &amp; ROW(A130)</f>
        <v>[DPM.xlsx]MC!E130</v>
      </c>
      <c r="B130" s="106"/>
      <c r="C130" s="152" t="str">
        <f>+C128+1+IF(MOD(C128,10)=9,1)&amp;"-N"</f>
        <v>241-N</v>
      </c>
      <c r="D130" s="98" t="s">
        <v>789</v>
      </c>
      <c r="E130" s="153" t="s">
        <v>787</v>
      </c>
      <c r="F130" s="153" t="s">
        <v>787</v>
      </c>
      <c r="G130" s="47" t="s">
        <v>553</v>
      </c>
      <c r="H130" s="146"/>
    </row>
    <row r="131" spans="1:8" s="50" customFormat="1" ht="39.950000000000003" customHeight="1">
      <c r="A131" s="91" t="str">
        <f>"[DPM.xlsx]MC!" &amp; NAVI!$I$5 &amp; ROW(A131)</f>
        <v>[DPM.xlsx]MC!E131</v>
      </c>
      <c r="B131" s="106" t="str">
        <f>B129</f>
        <v>MC_2</v>
      </c>
      <c r="C131" s="97">
        <f>+C129+1+IF(MOD(C129,10)=9,1)</f>
        <v>242</v>
      </c>
      <c r="D131" s="42" t="s">
        <v>686</v>
      </c>
      <c r="E131" s="204" t="s">
        <v>2438</v>
      </c>
      <c r="F131" s="138" t="s">
        <v>722</v>
      </c>
      <c r="G131" s="43">
        <v>1</v>
      </c>
      <c r="H131" s="146"/>
    </row>
    <row r="132" spans="1:8" s="50" customFormat="1" ht="39.950000000000003" customHeight="1">
      <c r="A132" s="91" t="str">
        <f>"[DPM.xlsx]MC!" &amp; NAVI!$I$5 &amp; ROW(A132)</f>
        <v>[DPM.xlsx]MC!E132</v>
      </c>
      <c r="B132" s="106" t="str">
        <f t="shared" ref="B132:B195" si="4">B131</f>
        <v>MC_2</v>
      </c>
      <c r="C132" s="97">
        <f t="shared" si="3"/>
        <v>243</v>
      </c>
      <c r="D132" s="43"/>
      <c r="E132" s="139" t="s">
        <v>141</v>
      </c>
      <c r="F132" s="139" t="s">
        <v>141</v>
      </c>
      <c r="G132" s="98" t="s">
        <v>36</v>
      </c>
      <c r="H132" s="146"/>
    </row>
    <row r="133" spans="1:8" s="50" customFormat="1" ht="39.950000000000003" customHeight="1">
      <c r="A133" s="91" t="str">
        <f>"[DPM.xlsx]MC!" &amp; NAVI!$I$5 &amp; ROW(A133)</f>
        <v>[DPM.xlsx]MC!E133</v>
      </c>
      <c r="B133" s="106" t="str">
        <f t="shared" si="4"/>
        <v>MC_2</v>
      </c>
      <c r="C133" s="97">
        <f t="shared" ref="C133:C200" si="5">+C132+1+IF(MOD(C132,10)=9,1)</f>
        <v>244</v>
      </c>
      <c r="D133" s="43"/>
      <c r="E133" s="7" t="s">
        <v>85</v>
      </c>
      <c r="F133" s="7" t="s">
        <v>85</v>
      </c>
      <c r="G133" s="98" t="s">
        <v>36</v>
      </c>
      <c r="H133" s="146"/>
    </row>
    <row r="134" spans="1:8" s="50" customFormat="1" ht="39.950000000000003" customHeight="1">
      <c r="A134" s="91" t="str">
        <f>"[DPM.xlsx]MC!" &amp; NAVI!$I$5 &amp; ROW(A134)</f>
        <v>[DPM.xlsx]MC!E134</v>
      </c>
      <c r="B134" s="106" t="str">
        <f t="shared" si="4"/>
        <v>MC_2</v>
      </c>
      <c r="C134" s="97">
        <f t="shared" si="5"/>
        <v>245</v>
      </c>
      <c r="D134" s="113" t="s">
        <v>80</v>
      </c>
      <c r="E134" s="7" t="s">
        <v>78</v>
      </c>
      <c r="F134" s="7" t="s">
        <v>78</v>
      </c>
      <c r="G134" s="98" t="s">
        <v>36</v>
      </c>
      <c r="H134" s="146"/>
    </row>
    <row r="135" spans="1:8" s="50" customFormat="1" ht="39.950000000000003" customHeight="1">
      <c r="A135" s="91" t="str">
        <f>"[DPM.xlsx]MC!" &amp; NAVI!$I$5 &amp; ROW(A135)</f>
        <v>[DPM.xlsx]MC!E135</v>
      </c>
      <c r="B135" s="106" t="str">
        <f t="shared" si="4"/>
        <v>MC_2</v>
      </c>
      <c r="C135" s="97">
        <f t="shared" si="5"/>
        <v>246</v>
      </c>
      <c r="D135" s="43"/>
      <c r="E135" s="7" t="s">
        <v>86</v>
      </c>
      <c r="F135" s="7" t="s">
        <v>86</v>
      </c>
      <c r="G135" s="98" t="s">
        <v>36</v>
      </c>
      <c r="H135" s="146"/>
    </row>
    <row r="136" spans="1:8" ht="39.950000000000003" customHeight="1">
      <c r="A136" s="91" t="str">
        <f>"[DPM.xlsx]MC!" &amp; NAVI!$I$5 &amp; ROW(A136)</f>
        <v>[DPM.xlsx]MC!E136</v>
      </c>
      <c r="B136" s="106" t="s">
        <v>674</v>
      </c>
      <c r="C136" s="97">
        <f t="shared" si="5"/>
        <v>247</v>
      </c>
      <c r="D136" s="47"/>
      <c r="E136" s="48" t="s">
        <v>180</v>
      </c>
      <c r="F136" s="48" t="s">
        <v>180</v>
      </c>
      <c r="G136" s="47" t="s">
        <v>553</v>
      </c>
    </row>
    <row r="137" spans="1:8" ht="39.950000000000003" customHeight="1">
      <c r="A137" s="91" t="str">
        <f>"[DPM.xlsx]MC!" &amp; NAVI!$I$5 &amp; ROW(A137)</f>
        <v>[DPM.xlsx]MC!E137</v>
      </c>
      <c r="B137" s="106" t="str">
        <f t="shared" si="4"/>
        <v>MC_3</v>
      </c>
      <c r="C137" s="97">
        <f t="shared" si="5"/>
        <v>248</v>
      </c>
      <c r="D137" s="42" t="s">
        <v>686</v>
      </c>
      <c r="E137" s="8" t="s">
        <v>180</v>
      </c>
      <c r="F137" s="8" t="s">
        <v>180</v>
      </c>
      <c r="G137" s="43">
        <v>1</v>
      </c>
    </row>
    <row r="138" spans="1:8" ht="39.950000000000003" customHeight="1">
      <c r="A138" s="91" t="str">
        <f>"[DPM.xlsx]MC!" &amp; NAVI!$I$5 &amp; ROW(A138)</f>
        <v>[DPM.xlsx]MC!E138</v>
      </c>
      <c r="B138" s="106" t="str">
        <f t="shared" si="4"/>
        <v>MC_3</v>
      </c>
      <c r="C138" s="97">
        <f t="shared" si="5"/>
        <v>249</v>
      </c>
      <c r="D138" s="47"/>
      <c r="E138" s="139" t="s">
        <v>352</v>
      </c>
      <c r="F138" s="139" t="s">
        <v>352</v>
      </c>
      <c r="G138" s="98" t="s">
        <v>36</v>
      </c>
    </row>
    <row r="139" spans="1:8" ht="39.950000000000003" customHeight="1">
      <c r="A139" s="91" t="str">
        <f>"[DPM.xlsx]MC!" &amp; NAVI!$I$5 &amp; ROW(A139)</f>
        <v>[DPM.xlsx]MC!E139</v>
      </c>
      <c r="B139" s="106" t="str">
        <f t="shared" si="4"/>
        <v>MC_3</v>
      </c>
      <c r="C139" s="97">
        <f t="shared" si="5"/>
        <v>251</v>
      </c>
      <c r="D139" s="47"/>
      <c r="E139" s="139" t="s">
        <v>353</v>
      </c>
      <c r="F139" s="139" t="s">
        <v>353</v>
      </c>
      <c r="G139" s="98" t="s">
        <v>36</v>
      </c>
    </row>
    <row r="140" spans="1:8" ht="39.950000000000003" customHeight="1">
      <c r="A140" s="91" t="str">
        <f>"[DPM.xlsx]MC!" &amp; NAVI!$I$5 &amp; ROW(A140)</f>
        <v>[DPM.xlsx]MC!E140</v>
      </c>
      <c r="B140" s="106" t="str">
        <f t="shared" si="4"/>
        <v>MC_3</v>
      </c>
      <c r="C140" s="97">
        <f t="shared" si="5"/>
        <v>252</v>
      </c>
      <c r="D140" s="47"/>
      <c r="E140" s="139" t="s">
        <v>354</v>
      </c>
      <c r="F140" s="139" t="s">
        <v>354</v>
      </c>
      <c r="G140" s="98" t="s">
        <v>36</v>
      </c>
    </row>
    <row r="141" spans="1:8" ht="45">
      <c r="A141" s="91" t="str">
        <f>"[DPM.xlsx]MC!" &amp; NAVI!$I$5 &amp; ROW(A141)</f>
        <v>[DPM.xlsx]MC!E141</v>
      </c>
      <c r="B141" s="162"/>
      <c r="C141" s="165">
        <f t="shared" si="5"/>
        <v>253</v>
      </c>
      <c r="D141" s="163" t="s">
        <v>1716</v>
      </c>
      <c r="E141" s="179" t="s">
        <v>1765</v>
      </c>
      <c r="F141" s="48" t="s">
        <v>710</v>
      </c>
      <c r="G141" s="47" t="s">
        <v>553</v>
      </c>
    </row>
    <row r="142" spans="1:8" ht="39.950000000000003" customHeight="1">
      <c r="A142" s="91" t="str">
        <f>"[DPM.xlsx]MC!" &amp; NAVI!$I$5 &amp; ROW(A142)</f>
        <v>[DPM.xlsx]MC!E142</v>
      </c>
      <c r="B142" s="106" t="s">
        <v>684</v>
      </c>
      <c r="C142" s="97" t="str">
        <f>+C140+1+IF(MOD(C140,10)=9,1)&amp;"-N"</f>
        <v>253-N</v>
      </c>
      <c r="D142" s="45" t="s">
        <v>782</v>
      </c>
      <c r="E142" s="56" t="s">
        <v>198</v>
      </c>
      <c r="F142" s="56" t="s">
        <v>198</v>
      </c>
      <c r="G142" s="47"/>
    </row>
    <row r="143" spans="1:8" ht="39.950000000000003" customHeight="1">
      <c r="A143" s="91" t="str">
        <f>"[DPM.xlsx]MC!" &amp; NAVI!$I$5 &amp; ROW(A143)</f>
        <v>[DPM.xlsx]MC!E143</v>
      </c>
      <c r="B143" s="106" t="s">
        <v>675</v>
      </c>
      <c r="C143" s="97">
        <f>+C141+1+IF(MOD(C141,10)=9,1)</f>
        <v>254</v>
      </c>
      <c r="E143" s="56" t="s">
        <v>198</v>
      </c>
      <c r="F143" s="56" t="s">
        <v>198</v>
      </c>
      <c r="G143" s="47"/>
    </row>
    <row r="144" spans="1:8" ht="60">
      <c r="A144" s="91" t="str">
        <f>"[DPM.xlsx]MC!" &amp; NAVI!$I$5 &amp; ROW(A144)</f>
        <v>[DPM.xlsx]MC!E144</v>
      </c>
      <c r="B144" s="106" t="s">
        <v>675</v>
      </c>
      <c r="C144" s="97">
        <f t="shared" si="5"/>
        <v>255</v>
      </c>
      <c r="D144" s="45" t="s">
        <v>765</v>
      </c>
      <c r="E144" s="177" t="s">
        <v>1772</v>
      </c>
      <c r="F144" s="4" t="s">
        <v>764</v>
      </c>
      <c r="G144" s="47"/>
    </row>
    <row r="145" spans="1:8" ht="32.25" customHeight="1">
      <c r="A145" s="91" t="str">
        <f>"[DPM.xlsx]MC!" &amp; NAVI!$I$5 &amp; ROW(A145)</f>
        <v>[DPM.xlsx]MC!E145</v>
      </c>
      <c r="B145" s="106" t="s">
        <v>675</v>
      </c>
      <c r="C145" s="97">
        <f t="shared" si="5"/>
        <v>256</v>
      </c>
      <c r="D145" s="45"/>
      <c r="E145" s="130" t="s">
        <v>93</v>
      </c>
      <c r="F145" s="130" t="s">
        <v>93</v>
      </c>
      <c r="G145" s="47"/>
    </row>
    <row r="146" spans="1:8" ht="75">
      <c r="A146" s="91" t="str">
        <f>"[DPM.xlsx]MC!" &amp; NAVI!$I$5 &amp; ROW(A146)</f>
        <v>[DPM.xlsx]MC!E146</v>
      </c>
      <c r="B146" s="106" t="s">
        <v>675</v>
      </c>
      <c r="C146" s="97">
        <f t="shared" si="5"/>
        <v>257</v>
      </c>
      <c r="D146" s="45" t="s">
        <v>18</v>
      </c>
      <c r="E146" s="131" t="s">
        <v>212</v>
      </c>
      <c r="F146" s="131" t="s">
        <v>212</v>
      </c>
      <c r="G146" s="47"/>
    </row>
    <row r="147" spans="1:8" ht="30.75" customHeight="1">
      <c r="A147" s="91" t="str">
        <f>"[DPM.xlsx]MC!" &amp; NAVI!$I$5 &amp; ROW(A147)</f>
        <v>[DPM.xlsx]MC!E147</v>
      </c>
      <c r="B147" s="106" t="s">
        <v>675</v>
      </c>
      <c r="C147" s="97">
        <f t="shared" si="5"/>
        <v>258</v>
      </c>
      <c r="D147" s="45" t="s">
        <v>131</v>
      </c>
      <c r="E147" s="131" t="s">
        <v>96</v>
      </c>
      <c r="F147" s="131" t="s">
        <v>96</v>
      </c>
      <c r="G147" s="47"/>
    </row>
    <row r="148" spans="1:8" ht="35.25" customHeight="1">
      <c r="A148" s="91" t="str">
        <f>"[DPM.xlsx]MC!" &amp; NAVI!$I$5 &amp; ROW(A148)</f>
        <v>[DPM.xlsx]MC!E148</v>
      </c>
      <c r="B148" s="106" t="s">
        <v>675</v>
      </c>
      <c r="C148" s="97">
        <f t="shared" si="5"/>
        <v>259</v>
      </c>
      <c r="D148" s="45" t="s">
        <v>221</v>
      </c>
      <c r="E148" s="132" t="s">
        <v>213</v>
      </c>
      <c r="F148" s="132" t="s">
        <v>213</v>
      </c>
      <c r="G148" s="47"/>
    </row>
    <row r="149" spans="1:8" ht="45">
      <c r="A149" s="91" t="str">
        <f>"[DPM.xlsx]MC!" &amp; NAVI!$I$5 &amp; ROW(A149)</f>
        <v>[DPM.xlsx]MC!E149</v>
      </c>
      <c r="B149" s="106" t="s">
        <v>675</v>
      </c>
      <c r="C149" s="97">
        <f t="shared" si="5"/>
        <v>261</v>
      </c>
      <c r="D149" s="45" t="s">
        <v>132</v>
      </c>
      <c r="E149" s="132" t="s">
        <v>214</v>
      </c>
      <c r="F149" s="132" t="s">
        <v>214</v>
      </c>
      <c r="G149" s="47"/>
    </row>
    <row r="150" spans="1:8" ht="32.25" customHeight="1">
      <c r="A150" s="91" t="str">
        <f>"[DPM.xlsx]MC!" &amp; NAVI!$I$5 &amp; ROW(A150)</f>
        <v>[DPM.xlsx]MC!E150</v>
      </c>
      <c r="B150" s="106" t="s">
        <v>675</v>
      </c>
      <c r="C150" s="97">
        <f t="shared" si="5"/>
        <v>262</v>
      </c>
      <c r="D150" s="45" t="s">
        <v>95</v>
      </c>
      <c r="E150" s="130" t="s">
        <v>94</v>
      </c>
      <c r="F150" s="130" t="s">
        <v>94</v>
      </c>
      <c r="G150" s="11"/>
    </row>
    <row r="151" spans="1:8" ht="105">
      <c r="A151" s="91" t="str">
        <f>"[DPM.xlsx]MC!" &amp; NAVI!$I$5 &amp; ROW(A151)</f>
        <v>[DPM.xlsx]MC!E151</v>
      </c>
      <c r="B151" s="106" t="s">
        <v>675</v>
      </c>
      <c r="C151" s="97">
        <f t="shared" si="5"/>
        <v>263</v>
      </c>
      <c r="D151" s="10" t="s">
        <v>766</v>
      </c>
      <c r="E151" s="177" t="s">
        <v>1773</v>
      </c>
      <c r="F151" s="4" t="s">
        <v>767</v>
      </c>
      <c r="G151" s="47"/>
    </row>
    <row r="152" spans="1:8" s="65" customFormat="1" ht="39.950000000000003" customHeight="1">
      <c r="A152" s="91" t="str">
        <f>"[DPM.xlsx]MC!" &amp; NAVI!$I$5 &amp; ROW(A152)</f>
        <v>[DPM.xlsx]MC!E152</v>
      </c>
      <c r="B152" s="106" t="s">
        <v>675</v>
      </c>
      <c r="C152" s="97">
        <f t="shared" si="5"/>
        <v>264</v>
      </c>
      <c r="D152" s="11"/>
      <c r="E152" s="133"/>
      <c r="F152" s="133"/>
      <c r="G152" s="47"/>
      <c r="H152" s="148"/>
    </row>
    <row r="153" spans="1:8" ht="39.950000000000003" customHeight="1">
      <c r="A153" s="91" t="str">
        <f>"[DPM.xlsx]MC!" &amp; NAVI!$I$5 &amp; ROW(A153)</f>
        <v>[DPM.xlsx]MC!E153</v>
      </c>
      <c r="B153" s="106" t="s">
        <v>675</v>
      </c>
      <c r="C153" s="97">
        <f t="shared" si="5"/>
        <v>265</v>
      </c>
      <c r="D153" s="47"/>
      <c r="E153" s="134" t="s">
        <v>456</v>
      </c>
      <c r="F153" s="134" t="s">
        <v>456</v>
      </c>
      <c r="G153" s="47"/>
    </row>
    <row r="154" spans="1:8" ht="39.950000000000003" customHeight="1">
      <c r="A154" s="91" t="str">
        <f>"[DPM.xlsx]MC!" &amp; NAVI!$I$5 &amp; ROW(A154)</f>
        <v>[DPM.xlsx]MC!E154</v>
      </c>
      <c r="B154" s="106" t="s">
        <v>675</v>
      </c>
      <c r="C154" s="97">
        <f t="shared" si="5"/>
        <v>266</v>
      </c>
      <c r="D154" s="47"/>
      <c r="E154" s="134" t="s">
        <v>457</v>
      </c>
      <c r="F154" s="134" t="s">
        <v>457</v>
      </c>
      <c r="G154" s="47"/>
    </row>
    <row r="155" spans="1:8" ht="39.950000000000003" customHeight="1">
      <c r="A155" s="91" t="str">
        <f>"[DPM.xlsx]MC!" &amp; NAVI!$I$5 &amp; ROW(A155)</f>
        <v>[DPM.xlsx]MC!E155</v>
      </c>
      <c r="B155" s="106" t="s">
        <v>675</v>
      </c>
      <c r="C155" s="97">
        <f t="shared" si="5"/>
        <v>267</v>
      </c>
      <c r="D155" s="47"/>
      <c r="E155" s="134" t="s">
        <v>199</v>
      </c>
      <c r="F155" s="134" t="s">
        <v>199</v>
      </c>
      <c r="G155" s="47"/>
    </row>
    <row r="156" spans="1:8" ht="50.25" customHeight="1">
      <c r="A156" s="91" t="str">
        <f>"[DPM.xlsx]MC!" &amp; NAVI!$I$5 &amp; ROW(A156)</f>
        <v>[DPM.xlsx]MC!E156</v>
      </c>
      <c r="B156" s="106" t="s">
        <v>675</v>
      </c>
      <c r="C156" s="97">
        <f t="shared" si="5"/>
        <v>268</v>
      </c>
      <c r="D156" s="9" t="s">
        <v>708</v>
      </c>
      <c r="E156" s="177" t="s">
        <v>1751</v>
      </c>
      <c r="F156" s="4" t="s">
        <v>707</v>
      </c>
      <c r="G156" s="47"/>
    </row>
    <row r="157" spans="1:8" ht="50.25" customHeight="1">
      <c r="A157" s="91" t="str">
        <f>"[DPM.xlsx]MC!" &amp; NAVI!$I$5 &amp; ROW(A157)</f>
        <v>[DPM.xlsx]MC!E157</v>
      </c>
      <c r="B157" s="106"/>
      <c r="C157" s="170" t="s">
        <v>1752</v>
      </c>
      <c r="D157" s="178"/>
      <c r="E157" s="177" t="s">
        <v>1753</v>
      </c>
      <c r="F157" s="4"/>
      <c r="G157" s="47"/>
    </row>
    <row r="158" spans="1:8" ht="39.950000000000003" customHeight="1">
      <c r="A158" s="91" t="str">
        <f>"[DPM.xlsx]MC!" &amp; NAVI!$I$5 &amp; ROW(A158)</f>
        <v>[DPM.xlsx]MC!E158</v>
      </c>
      <c r="B158" s="106" t="s">
        <v>675</v>
      </c>
      <c r="C158" s="97">
        <f>+C156+1+IF(MOD(C156,10)=9,1)</f>
        <v>269</v>
      </c>
      <c r="D158" s="47"/>
      <c r="E158" s="134" t="s">
        <v>570</v>
      </c>
      <c r="F158" s="134" t="s">
        <v>570</v>
      </c>
      <c r="G158" s="47"/>
    </row>
    <row r="159" spans="1:8" ht="39.950000000000003" customHeight="1">
      <c r="A159" s="91" t="str">
        <f>"[DPM.xlsx]MC!" &amp; NAVI!$I$5 &amp; ROW(A159)</f>
        <v>[DPM.xlsx]MC!E159</v>
      </c>
      <c r="B159" s="106" t="s">
        <v>675</v>
      </c>
      <c r="C159" s="97">
        <f t="shared" si="5"/>
        <v>271</v>
      </c>
      <c r="D159" s="47"/>
      <c r="E159" s="134" t="s">
        <v>571</v>
      </c>
      <c r="F159" s="134" t="s">
        <v>571</v>
      </c>
      <c r="G159" s="47"/>
    </row>
    <row r="160" spans="1:8" ht="35.25" customHeight="1">
      <c r="A160" s="91" t="str">
        <f>"[DPM.xlsx]MC!" &amp; NAVI!$I$5 &amp; ROW(A160)</f>
        <v>[DPM.xlsx]MC!E160</v>
      </c>
      <c r="B160" s="106" t="s">
        <v>675</v>
      </c>
      <c r="C160" s="97">
        <f t="shared" si="5"/>
        <v>272</v>
      </c>
      <c r="D160" s="45" t="s">
        <v>167</v>
      </c>
      <c r="E160" s="135" t="s">
        <v>216</v>
      </c>
      <c r="F160" s="135" t="s">
        <v>216</v>
      </c>
      <c r="G160" s="47"/>
    </row>
    <row r="161" spans="1:8" ht="35.25" customHeight="1">
      <c r="A161" s="91" t="str">
        <f>"[DPM.xlsx]MC!" &amp; NAVI!$I$5 &amp; ROW(A161)</f>
        <v>[DPM.xlsx]MC!E161</v>
      </c>
      <c r="B161" s="106" t="s">
        <v>675</v>
      </c>
      <c r="C161" s="97">
        <f t="shared" si="5"/>
        <v>273</v>
      </c>
      <c r="D161" s="45" t="s">
        <v>227</v>
      </c>
      <c r="E161" s="135" t="s">
        <v>215</v>
      </c>
      <c r="F161" s="135" t="s">
        <v>215</v>
      </c>
      <c r="G161" s="47"/>
    </row>
    <row r="162" spans="1:8" ht="35.25" customHeight="1">
      <c r="A162" s="91" t="str">
        <f>"[DPM.xlsx]MC!" &amp; NAVI!$I$5 &amp; ROW(A162)</f>
        <v>[DPM.xlsx]MC!E162</v>
      </c>
      <c r="B162" s="106" t="s">
        <v>675</v>
      </c>
      <c r="C162" s="97">
        <f t="shared" si="5"/>
        <v>274</v>
      </c>
      <c r="D162" s="45" t="s">
        <v>168</v>
      </c>
      <c r="E162" s="135" t="s">
        <v>217</v>
      </c>
      <c r="F162" s="135" t="s">
        <v>217</v>
      </c>
      <c r="G162" s="100"/>
    </row>
    <row r="163" spans="1:8" ht="39.950000000000003" customHeight="1">
      <c r="A163" s="91" t="str">
        <f>"[DPM.xlsx]MC!" &amp; NAVI!$I$5 &amp; ROW(A163)</f>
        <v>[DPM.xlsx]MC!E163</v>
      </c>
      <c r="B163" s="106" t="s">
        <v>675</v>
      </c>
      <c r="C163" s="97">
        <f t="shared" si="5"/>
        <v>275</v>
      </c>
      <c r="D163" s="42"/>
      <c r="E163" s="134" t="s">
        <v>572</v>
      </c>
      <c r="F163" s="134" t="s">
        <v>572</v>
      </c>
      <c r="G163" s="100"/>
    </row>
    <row r="164" spans="1:8" s="52" customFormat="1" ht="39.950000000000003" customHeight="1">
      <c r="A164" s="91" t="str">
        <f>"[DPM.xlsx]MC!" &amp; NAVI!$I$5 &amp; ROW(A164)</f>
        <v>[DPM.xlsx]MC!E164</v>
      </c>
      <c r="B164" s="106" t="s">
        <v>675</v>
      </c>
      <c r="C164" s="97">
        <f t="shared" si="5"/>
        <v>276</v>
      </c>
      <c r="D164" s="42"/>
      <c r="E164" s="136" t="s">
        <v>137</v>
      </c>
      <c r="F164" s="136" t="s">
        <v>137</v>
      </c>
      <c r="G164" s="47"/>
      <c r="H164" s="149"/>
    </row>
    <row r="165" spans="1:8" s="52" customFormat="1" ht="39.950000000000003" customHeight="1">
      <c r="A165" s="91" t="str">
        <f>"[DPM.xlsx]MC!" &amp; NAVI!$I$5 &amp; ROW(A165)</f>
        <v>[DPM.xlsx]MC!E165</v>
      </c>
      <c r="B165" s="106" t="s">
        <v>675</v>
      </c>
      <c r="C165" s="97">
        <f t="shared" si="5"/>
        <v>277</v>
      </c>
      <c r="D165" s="42"/>
      <c r="E165" s="177" t="s">
        <v>2289</v>
      </c>
      <c r="F165" s="11" t="s">
        <v>138</v>
      </c>
      <c r="G165" s="100"/>
      <c r="H165" s="149"/>
    </row>
    <row r="166" spans="1:8" ht="39.950000000000003" customHeight="1">
      <c r="A166" s="91" t="str">
        <f>"[DPM.xlsx]MC!" &amp; NAVI!$I$5 &amp; ROW(A166)</f>
        <v>[DPM.xlsx]MC!E166</v>
      </c>
      <c r="B166" s="106" t="s">
        <v>675</v>
      </c>
      <c r="C166" s="97">
        <f t="shared" si="5"/>
        <v>278</v>
      </c>
      <c r="D166" s="47"/>
      <c r="E166" s="136" t="s">
        <v>222</v>
      </c>
      <c r="F166" s="136" t="s">
        <v>222</v>
      </c>
      <c r="G166" s="100"/>
    </row>
    <row r="167" spans="1:8" s="52" customFormat="1" ht="39.950000000000003" customHeight="1">
      <c r="A167" s="91" t="str">
        <f>"[DPM.xlsx]MC!" &amp; NAVI!$I$5 &amp; ROW(A167)</f>
        <v>[DPM.xlsx]MC!E167</v>
      </c>
      <c r="B167" s="106" t="s">
        <v>675</v>
      </c>
      <c r="C167" s="97">
        <f t="shared" si="5"/>
        <v>279</v>
      </c>
      <c r="D167" s="42" t="s">
        <v>225</v>
      </c>
      <c r="E167" s="130" t="s">
        <v>218</v>
      </c>
      <c r="F167" s="130" t="s">
        <v>218</v>
      </c>
      <c r="G167" s="100"/>
      <c r="H167" s="149"/>
    </row>
    <row r="168" spans="1:8" s="52" customFormat="1" ht="39.950000000000003" customHeight="1">
      <c r="A168" s="91" t="str">
        <f>"[DPM.xlsx]MC!" &amp; NAVI!$I$5 &amp; ROW(A168)</f>
        <v>[DPM.xlsx]MC!E168</v>
      </c>
      <c r="B168" s="106" t="s">
        <v>675</v>
      </c>
      <c r="C168" s="97">
        <f t="shared" si="5"/>
        <v>281</v>
      </c>
      <c r="D168" s="42" t="s">
        <v>224</v>
      </c>
      <c r="E168" s="130" t="s">
        <v>219</v>
      </c>
      <c r="F168" s="130" t="s">
        <v>219</v>
      </c>
      <c r="G168" s="100"/>
      <c r="H168" s="149"/>
    </row>
    <row r="169" spans="1:8" s="52" customFormat="1" ht="39.950000000000003" customHeight="1">
      <c r="A169" s="91" t="str">
        <f>"[DPM.xlsx]MC!" &amp; NAVI!$I$5 &amp; ROW(A169)</f>
        <v>[DPM.xlsx]MC!E169</v>
      </c>
      <c r="B169" s="106" t="s">
        <v>675</v>
      </c>
      <c r="C169" s="97">
        <f t="shared" si="5"/>
        <v>282</v>
      </c>
      <c r="D169" s="42" t="s">
        <v>226</v>
      </c>
      <c r="E169" s="130" t="s">
        <v>220</v>
      </c>
      <c r="F169" s="130" t="s">
        <v>220</v>
      </c>
      <c r="G169" s="100"/>
      <c r="H169" s="149"/>
    </row>
    <row r="170" spans="1:8" ht="39.950000000000003" customHeight="1">
      <c r="A170" s="91" t="str">
        <f>"[DPM.xlsx]MC!" &amp; NAVI!$I$5 &amp; ROW(A170)</f>
        <v>[DPM.xlsx]MC!E170</v>
      </c>
      <c r="B170" s="106" t="s">
        <v>676</v>
      </c>
      <c r="C170" s="97">
        <f t="shared" si="5"/>
        <v>283</v>
      </c>
      <c r="D170" s="47"/>
      <c r="E170" s="55" t="s">
        <v>190</v>
      </c>
      <c r="F170" s="55" t="s">
        <v>190</v>
      </c>
      <c r="G170" s="47" t="s">
        <v>553</v>
      </c>
    </row>
    <row r="171" spans="1:8" ht="39.950000000000003" customHeight="1">
      <c r="A171" s="91" t="str">
        <f>"[DPM.xlsx]MC!" &amp; NAVI!$I$5 &amp; ROW(A171)</f>
        <v>[DPM.xlsx]MC!E171</v>
      </c>
      <c r="B171" s="106" t="s">
        <v>676</v>
      </c>
      <c r="C171" s="97">
        <f t="shared" si="5"/>
        <v>284</v>
      </c>
      <c r="D171" s="47"/>
      <c r="E171" s="54" t="s">
        <v>554</v>
      </c>
      <c r="F171" s="54" t="s">
        <v>554</v>
      </c>
      <c r="G171" s="47"/>
    </row>
    <row r="172" spans="1:8" ht="39.950000000000003" customHeight="1">
      <c r="A172" s="187" t="str">
        <f>"[DPM.xlsx]MC!" &amp; NAVI!$I$5 &amp; ROW(A172)</f>
        <v>[DPM.xlsx]MC!E172</v>
      </c>
      <c r="B172" s="162"/>
      <c r="C172" s="170" t="str">
        <f>+C170+1+IF(MOD(C170,10)=9,1)&amp;"-N"</f>
        <v>284-N</v>
      </c>
      <c r="D172" s="188"/>
      <c r="E172" s="186" t="s">
        <v>2342</v>
      </c>
      <c r="F172" s="54"/>
      <c r="G172" s="47"/>
    </row>
    <row r="173" spans="1:8" ht="39.950000000000003" customHeight="1">
      <c r="A173" s="91" t="str">
        <f>"[DPM.xlsx]MC!" &amp; NAVI!$I$5 &amp; ROW(A173)</f>
        <v>[DPM.xlsx]MC!E173</v>
      </c>
      <c r="B173" s="106" t="str">
        <f>B170</f>
        <v>MC_5</v>
      </c>
      <c r="C173" s="97">
        <f>+C171+1+IF(MOD(C171,10)=9,1)</f>
        <v>285</v>
      </c>
      <c r="D173" s="47"/>
      <c r="E173" s="189" t="s">
        <v>2333</v>
      </c>
      <c r="F173" s="66" t="s">
        <v>555</v>
      </c>
      <c r="G173" s="47"/>
    </row>
    <row r="174" spans="1:8" ht="39.950000000000003" customHeight="1">
      <c r="A174" s="91" t="str">
        <f>"[DPM.xlsx]MC!" &amp; NAVI!$I$5 &amp; ROW(A174)</f>
        <v>[DPM.xlsx]MC!E174</v>
      </c>
      <c r="B174" s="106" t="str">
        <f t="shared" si="4"/>
        <v>MC_5</v>
      </c>
      <c r="C174" s="97">
        <f t="shared" si="5"/>
        <v>286</v>
      </c>
      <c r="D174" s="47"/>
      <c r="E174" s="189" t="s">
        <v>2334</v>
      </c>
      <c r="F174" s="66" t="s">
        <v>556</v>
      </c>
      <c r="G174" s="47"/>
    </row>
    <row r="175" spans="1:8" ht="39.950000000000003" customHeight="1">
      <c r="A175" s="91" t="str">
        <f>"[DPM.xlsx]MC!" &amp; NAVI!$I$5 &amp; ROW(A175)</f>
        <v>[DPM.xlsx]MC!E175</v>
      </c>
      <c r="B175" s="106" t="str">
        <f t="shared" si="4"/>
        <v>MC_5</v>
      </c>
      <c r="C175" s="97">
        <f t="shared" si="5"/>
        <v>287</v>
      </c>
      <c r="D175" s="47"/>
      <c r="E175" s="189" t="s">
        <v>2335</v>
      </c>
      <c r="F175" s="66" t="s">
        <v>557</v>
      </c>
      <c r="G175" s="47"/>
    </row>
    <row r="176" spans="1:8" ht="39.950000000000003" customHeight="1">
      <c r="A176" s="91" t="str">
        <f>"[DPM.xlsx]MC!" &amp; NAVI!$I$5 &amp; ROW(A176)</f>
        <v>[DPM.xlsx]MC!E176</v>
      </c>
      <c r="B176" s="106" t="str">
        <f t="shared" si="4"/>
        <v>MC_5</v>
      </c>
      <c r="C176" s="97">
        <f t="shared" si="5"/>
        <v>288</v>
      </c>
      <c r="D176" s="47"/>
      <c r="E176" s="189" t="s">
        <v>2336</v>
      </c>
      <c r="F176" s="66" t="s">
        <v>573</v>
      </c>
      <c r="G176" s="47"/>
    </row>
    <row r="177" spans="1:7" ht="39.950000000000003" customHeight="1">
      <c r="A177" s="91" t="str">
        <f>"[DPM.xlsx]MC!" &amp; NAVI!$I$5 &amp; ROW(A177)</f>
        <v>[DPM.xlsx]MC!E177</v>
      </c>
      <c r="B177" s="106" t="str">
        <f t="shared" si="4"/>
        <v>MC_5</v>
      </c>
      <c r="C177" s="97">
        <f t="shared" si="5"/>
        <v>289</v>
      </c>
      <c r="D177" s="47"/>
      <c r="E177" s="189" t="s">
        <v>2337</v>
      </c>
      <c r="F177" s="66" t="s">
        <v>558</v>
      </c>
      <c r="G177" s="47"/>
    </row>
    <row r="178" spans="1:7" ht="39.950000000000003" customHeight="1">
      <c r="A178" s="91" t="str">
        <f>"[DPM.xlsx]MC!" &amp; NAVI!$I$5 &amp; ROW(A178)</f>
        <v>[DPM.xlsx]MC!E178</v>
      </c>
      <c r="B178" s="106" t="str">
        <f t="shared" si="4"/>
        <v>MC_5</v>
      </c>
      <c r="C178" s="97">
        <f t="shared" si="5"/>
        <v>291</v>
      </c>
      <c r="D178" s="47"/>
      <c r="E178" s="189" t="s">
        <v>2338</v>
      </c>
      <c r="F178" s="66" t="s">
        <v>559</v>
      </c>
      <c r="G178" s="47"/>
    </row>
    <row r="179" spans="1:7" ht="39.950000000000003" customHeight="1">
      <c r="A179" s="91" t="str">
        <f>"[DPM.xlsx]MC!" &amp; NAVI!$I$5 &amp; ROW(A179)</f>
        <v>[DPM.xlsx]MC!E179</v>
      </c>
      <c r="B179" s="106" t="str">
        <f t="shared" si="4"/>
        <v>MC_5</v>
      </c>
      <c r="C179" s="97">
        <f t="shared" si="5"/>
        <v>292</v>
      </c>
      <c r="D179" s="47"/>
      <c r="E179" s="189" t="s">
        <v>2339</v>
      </c>
      <c r="F179" s="66" t="s">
        <v>560</v>
      </c>
      <c r="G179" s="47"/>
    </row>
    <row r="180" spans="1:7" ht="39.950000000000003" customHeight="1">
      <c r="A180" s="91" t="str">
        <f>"[DPM.xlsx]MC!" &amp; NAVI!$I$5 &amp; ROW(A180)</f>
        <v>[DPM.xlsx]MC!E180</v>
      </c>
      <c r="B180" s="106" t="str">
        <f t="shared" si="4"/>
        <v>MC_5</v>
      </c>
      <c r="C180" s="97">
        <f t="shared" si="5"/>
        <v>293</v>
      </c>
      <c r="D180" s="47"/>
      <c r="E180" s="189" t="s">
        <v>2340</v>
      </c>
      <c r="F180" s="66" t="s">
        <v>561</v>
      </c>
      <c r="G180" s="47"/>
    </row>
    <row r="181" spans="1:7" ht="39.950000000000003" customHeight="1">
      <c r="A181" s="91" t="str">
        <f>"[DPM.xlsx]MC!" &amp; NAVI!$I$5 &amp; ROW(A181)</f>
        <v>[DPM.xlsx]MC!E181</v>
      </c>
      <c r="B181" s="106" t="str">
        <f t="shared" si="4"/>
        <v>MC_5</v>
      </c>
      <c r="C181" s="97">
        <f t="shared" si="5"/>
        <v>294</v>
      </c>
      <c r="D181" s="84" t="s">
        <v>531</v>
      </c>
      <c r="E181" s="189" t="s">
        <v>2341</v>
      </c>
      <c r="F181" s="66" t="s">
        <v>574</v>
      </c>
      <c r="G181" s="47"/>
    </row>
    <row r="182" spans="1:7" ht="39.950000000000003" customHeight="1">
      <c r="A182" s="91" t="str">
        <f>"[DPM.xlsx]MC!" &amp; NAVI!$I$5 &amp; ROW(A182)</f>
        <v>[DPM.xlsx]MC!E182</v>
      </c>
      <c r="B182" s="106" t="s">
        <v>677</v>
      </c>
      <c r="C182" s="97">
        <f t="shared" si="5"/>
        <v>295</v>
      </c>
      <c r="D182" s="47"/>
      <c r="E182" s="55" t="s">
        <v>189</v>
      </c>
      <c r="F182" s="55" t="s">
        <v>189</v>
      </c>
      <c r="G182" s="47" t="s">
        <v>553</v>
      </c>
    </row>
    <row r="183" spans="1:7" ht="39.950000000000003" customHeight="1">
      <c r="A183" s="91" t="str">
        <f>"[DPM.xlsx]MC!" &amp; NAVI!$I$5 &amp; ROW(A183)</f>
        <v>[DPM.xlsx]MC!E183</v>
      </c>
      <c r="B183" s="106" t="s">
        <v>677</v>
      </c>
      <c r="C183" s="97">
        <f>+C182+1+IF(MOD(C182,10)=9,1)</f>
        <v>296</v>
      </c>
      <c r="D183" s="47"/>
      <c r="E183" s="54" t="s">
        <v>554</v>
      </c>
      <c r="F183" s="55"/>
      <c r="G183" s="47"/>
    </row>
    <row r="184" spans="1:7" ht="39.950000000000003" customHeight="1">
      <c r="A184" s="91" t="str">
        <f>"[DPM.xlsx]MC!" &amp; NAVI!$I$5 &amp; ROW(A184)</f>
        <v>[DPM.xlsx]MC!E184</v>
      </c>
      <c r="B184" s="162"/>
      <c r="C184" s="170" t="str">
        <f>+C182+1+IF(MOD(C182,10)=9,1) &amp; "-N"</f>
        <v>296-N</v>
      </c>
      <c r="D184" s="188"/>
      <c r="E184" s="186" t="s">
        <v>2358</v>
      </c>
      <c r="F184" s="54" t="s">
        <v>554</v>
      </c>
      <c r="G184" s="47"/>
    </row>
    <row r="185" spans="1:7" ht="39.950000000000003" customHeight="1">
      <c r="A185" s="91" t="str">
        <f>"[DPM.xlsx]MC!" &amp; NAVI!$I$5 &amp; ROW(A185)</f>
        <v>[DPM.xlsx]MC!E185</v>
      </c>
      <c r="B185" s="106" t="str">
        <f>B182</f>
        <v>MC_6</v>
      </c>
      <c r="C185" s="97">
        <f>+C183+1+IF(MOD(C183,10)=9,1)</f>
        <v>297</v>
      </c>
      <c r="D185" s="47"/>
      <c r="E185" s="66" t="s">
        <v>575</v>
      </c>
      <c r="F185" s="66" t="s">
        <v>575</v>
      </c>
      <c r="G185" s="47"/>
    </row>
    <row r="186" spans="1:7" ht="39.950000000000003" customHeight="1">
      <c r="A186" s="91" t="str">
        <f>"[DPM.xlsx]MC!" &amp; NAVI!$I$5 &amp; ROW(A186)</f>
        <v>[DPM.xlsx]MC!E186</v>
      </c>
      <c r="B186" s="106" t="str">
        <f t="shared" si="4"/>
        <v>MC_6</v>
      </c>
      <c r="C186" s="97">
        <f t="shared" si="5"/>
        <v>298</v>
      </c>
      <c r="D186" s="47"/>
      <c r="E186" s="66" t="s">
        <v>576</v>
      </c>
      <c r="F186" s="66" t="s">
        <v>576</v>
      </c>
      <c r="G186" s="47"/>
    </row>
    <row r="187" spans="1:7" ht="39.950000000000003" customHeight="1">
      <c r="A187" s="91" t="str">
        <f>"[DPM.xlsx]MC!" &amp; NAVI!$I$5 &amp; ROW(A187)</f>
        <v>[DPM.xlsx]MC!E187</v>
      </c>
      <c r="B187" s="106" t="str">
        <f t="shared" si="4"/>
        <v>MC_6</v>
      </c>
      <c r="C187" s="97">
        <f t="shared" si="5"/>
        <v>299</v>
      </c>
      <c r="D187" s="47"/>
      <c r="E187" s="66" t="s">
        <v>566</v>
      </c>
      <c r="F187" s="66" t="s">
        <v>566</v>
      </c>
      <c r="G187" s="47"/>
    </row>
    <row r="188" spans="1:7" ht="39.950000000000003" customHeight="1">
      <c r="A188" s="91" t="str">
        <f>"[DPM.xlsx]MC!" &amp; NAVI!$I$5 &amp; ROW(A188)</f>
        <v>[DPM.xlsx]MC!E188</v>
      </c>
      <c r="B188" s="106" t="str">
        <f t="shared" si="4"/>
        <v>MC_6</v>
      </c>
      <c r="C188" s="97">
        <f t="shared" si="5"/>
        <v>301</v>
      </c>
      <c r="D188" s="47"/>
      <c r="E188" s="66" t="s">
        <v>567</v>
      </c>
      <c r="F188" s="66" t="s">
        <v>567</v>
      </c>
      <c r="G188" s="47"/>
    </row>
    <row r="189" spans="1:7" ht="39.950000000000003" customHeight="1">
      <c r="A189" s="91" t="str">
        <f>"[DPM.xlsx]MC!" &amp; NAVI!$I$5 &amp; ROW(A189)</f>
        <v>[DPM.xlsx]MC!E189</v>
      </c>
      <c r="B189" s="106" t="str">
        <f t="shared" si="4"/>
        <v>MC_6</v>
      </c>
      <c r="C189" s="97">
        <f t="shared" si="5"/>
        <v>302</v>
      </c>
      <c r="D189" s="47"/>
      <c r="E189" s="66" t="s">
        <v>568</v>
      </c>
      <c r="F189" s="66" t="s">
        <v>568</v>
      </c>
      <c r="G189" s="47"/>
    </row>
    <row r="190" spans="1:7" ht="39.950000000000003" customHeight="1">
      <c r="A190" s="91" t="str">
        <f>"[DPM.xlsx]MC!" &amp; NAVI!$I$5 &amp; ROW(A190)</f>
        <v>[DPM.xlsx]MC!E190</v>
      </c>
      <c r="B190" s="106" t="str">
        <f t="shared" si="4"/>
        <v>MC_6</v>
      </c>
      <c r="C190" s="97">
        <f t="shared" si="5"/>
        <v>303</v>
      </c>
      <c r="D190" s="47"/>
      <c r="E190" s="66" t="s">
        <v>569</v>
      </c>
      <c r="F190" s="66" t="s">
        <v>569</v>
      </c>
      <c r="G190" s="47"/>
    </row>
    <row r="191" spans="1:7" ht="39.950000000000003" customHeight="1">
      <c r="A191" s="91" t="str">
        <f>"[DPM.xlsx]MC!" &amp; NAVI!$I$5 &amp; ROW(A191)</f>
        <v>[DPM.xlsx]MC!E191</v>
      </c>
      <c r="B191" s="106" t="str">
        <f t="shared" si="4"/>
        <v>MC_6</v>
      </c>
      <c r="C191" s="97">
        <f t="shared" si="5"/>
        <v>304</v>
      </c>
      <c r="D191" s="47"/>
      <c r="E191" s="140" t="s">
        <v>2356</v>
      </c>
      <c r="F191" s="66" t="s">
        <v>562</v>
      </c>
      <c r="G191" s="47"/>
    </row>
    <row r="192" spans="1:7" ht="39.950000000000003" customHeight="1">
      <c r="A192" s="91" t="str">
        <f>"[DPM.xlsx]MC!" &amp; NAVI!$I$5 &amp; ROW(A192)</f>
        <v>[DPM.xlsx]MC!E192</v>
      </c>
      <c r="B192" s="106" t="str">
        <f t="shared" si="4"/>
        <v>MC_6</v>
      </c>
      <c r="C192" s="97">
        <f t="shared" si="5"/>
        <v>305</v>
      </c>
      <c r="D192" s="47"/>
      <c r="E192" s="189" t="s">
        <v>2357</v>
      </c>
      <c r="F192" s="66" t="s">
        <v>563</v>
      </c>
      <c r="G192" s="47"/>
    </row>
    <row r="193" spans="1:8" customFormat="1" ht="39.950000000000003" customHeight="1">
      <c r="A193" s="91" t="str">
        <f>"[DPM.xlsx]MC!" &amp; NAVI!$I$5 &amp; ROW(A193)</f>
        <v>[DPM.xlsx]MC!E193</v>
      </c>
      <c r="B193" s="106"/>
      <c r="C193" s="97" t="str">
        <f>+C192+1+IF(MOD(C192,10)=9,1)&amp;"-N"</f>
        <v>306-N</v>
      </c>
      <c r="D193" s="1"/>
      <c r="E193" s="190" t="s">
        <v>2359</v>
      </c>
      <c r="F193" s="85" t="s">
        <v>133</v>
      </c>
      <c r="G193" s="47" t="s">
        <v>553</v>
      </c>
      <c r="H193" s="150"/>
    </row>
    <row r="194" spans="1:8" s="78" customFormat="1" ht="39.950000000000003" customHeight="1">
      <c r="A194" s="91" t="str">
        <f>"[DPM.xlsx]MC!" &amp; NAVI!$I$5 &amp; ROW(A194)</f>
        <v>[DPM.xlsx]MC!E194</v>
      </c>
      <c r="B194" s="106" t="str">
        <f>B192</f>
        <v>MC_6</v>
      </c>
      <c r="C194" s="97">
        <f>+C192+1+IF(MOD(C192,10)=9,1)</f>
        <v>306</v>
      </c>
      <c r="D194" s="1"/>
      <c r="E194" s="8" t="s">
        <v>134</v>
      </c>
      <c r="F194" s="8" t="s">
        <v>134</v>
      </c>
      <c r="G194" s="2"/>
      <c r="H194" s="150"/>
    </row>
    <row r="195" spans="1:8" customFormat="1" ht="39.950000000000003" customHeight="1">
      <c r="A195" s="91" t="str">
        <f>"[DPM.xlsx]MC!" &amp; NAVI!$I$5 &amp; ROW(A195)</f>
        <v>[DPM.xlsx]MC!E195</v>
      </c>
      <c r="B195" s="106" t="str">
        <f t="shared" si="4"/>
        <v>MC_6</v>
      </c>
      <c r="C195" s="97">
        <f t="shared" si="5"/>
        <v>307</v>
      </c>
      <c r="D195" s="1"/>
      <c r="E195" s="8" t="s">
        <v>135</v>
      </c>
      <c r="F195" s="8" t="s">
        <v>135</v>
      </c>
      <c r="G195" s="2"/>
      <c r="H195" s="150"/>
    </row>
    <row r="196" spans="1:8" ht="39.950000000000003" customHeight="1">
      <c r="A196" s="91" t="str">
        <f>"[DPM.xlsx]MC!" &amp; NAVI!$I$5 &amp; ROW(A196)</f>
        <v>[DPM.xlsx]MC!E196</v>
      </c>
      <c r="B196" s="106" t="s">
        <v>678</v>
      </c>
      <c r="C196" s="97">
        <f t="shared" si="5"/>
        <v>308</v>
      </c>
      <c r="D196" s="47"/>
      <c r="E196" s="55" t="s">
        <v>185</v>
      </c>
      <c r="F196" s="55" t="s">
        <v>185</v>
      </c>
      <c r="G196" s="47" t="s">
        <v>553</v>
      </c>
    </row>
    <row r="197" spans="1:8" ht="39.950000000000003" customHeight="1">
      <c r="A197" s="91" t="str">
        <f>"[DPM.xlsx]MC!" &amp; NAVI!$I$5 &amp; ROW(A197)</f>
        <v>[DPM.xlsx]MC!E197</v>
      </c>
      <c r="B197" s="106" t="s">
        <v>684</v>
      </c>
      <c r="C197" s="97" t="str">
        <f>+C196+1+IF(MOD(C196,10)=9,1)&amp;"-N"</f>
        <v>309-N</v>
      </c>
      <c r="D197" s="47"/>
      <c r="E197" s="54" t="s">
        <v>554</v>
      </c>
      <c r="F197" s="54" t="s">
        <v>554</v>
      </c>
      <c r="G197" s="47"/>
    </row>
    <row r="198" spans="1:8" ht="39.950000000000003" customHeight="1">
      <c r="A198" s="91" t="str">
        <f>"[DPM.xlsx]MC!" &amp; NAVI!$I$5 &amp; ROW(A198)</f>
        <v>[DPM.xlsx]MC!E198</v>
      </c>
      <c r="B198" s="106" t="str">
        <f>B196</f>
        <v>MC_8</v>
      </c>
      <c r="C198" s="97">
        <f>+C196+1+IF(MOD(C196,10)=9,1)</f>
        <v>309</v>
      </c>
      <c r="D198" s="47"/>
      <c r="E198" s="66" t="s">
        <v>380</v>
      </c>
      <c r="F198" s="66" t="s">
        <v>380</v>
      </c>
      <c r="G198" s="47"/>
    </row>
    <row r="199" spans="1:8" ht="39.950000000000003" customHeight="1">
      <c r="A199" s="91" t="str">
        <f>"[DPM.xlsx]MC!" &amp; NAVI!$I$5 &amp; ROW(A199)</f>
        <v>[DPM.xlsx]MC!E199</v>
      </c>
      <c r="B199" s="106" t="str">
        <f t="shared" ref="B199:B232" si="6">B198</f>
        <v>MC_8</v>
      </c>
      <c r="C199" s="97">
        <f t="shared" si="5"/>
        <v>311</v>
      </c>
      <c r="D199" s="47"/>
      <c r="E199" s="66" t="s">
        <v>381</v>
      </c>
      <c r="F199" s="66" t="s">
        <v>381</v>
      </c>
      <c r="G199" s="47"/>
    </row>
    <row r="200" spans="1:8" ht="39.950000000000003" customHeight="1">
      <c r="A200" s="91" t="str">
        <f>"[DPM.xlsx]MC!" &amp; NAVI!$I$5 &amp; ROW(A200)</f>
        <v>[DPM.xlsx]MC!E200</v>
      </c>
      <c r="B200" s="106" t="s">
        <v>679</v>
      </c>
      <c r="C200" s="97">
        <f t="shared" si="5"/>
        <v>312</v>
      </c>
      <c r="D200" s="47"/>
      <c r="E200" s="55" t="s">
        <v>187</v>
      </c>
      <c r="F200" s="55" t="s">
        <v>187</v>
      </c>
      <c r="G200" s="47" t="s">
        <v>553</v>
      </c>
    </row>
    <row r="201" spans="1:8" ht="39.950000000000003" customHeight="1">
      <c r="A201" s="91" t="str">
        <f>"[DPM.xlsx]MC!" &amp; NAVI!$I$5 &amp; ROW(A201)</f>
        <v>[DPM.xlsx]MC!E201</v>
      </c>
      <c r="B201" s="106" t="str">
        <f t="shared" si="6"/>
        <v>MC_9</v>
      </c>
      <c r="C201" s="97">
        <f t="shared" ref="C201:C232" si="7">+C200+1+IF(MOD(C200,10)=9,1)</f>
        <v>313</v>
      </c>
      <c r="D201" s="9" t="s">
        <v>19</v>
      </c>
      <c r="E201" s="186" t="s">
        <v>2325</v>
      </c>
      <c r="F201" s="54" t="s">
        <v>565</v>
      </c>
      <c r="G201" s="47"/>
    </row>
    <row r="202" spans="1:8" ht="51" customHeight="1">
      <c r="A202" s="91" t="str">
        <f>"[DPM.xlsx]MC!" &amp; NAVI!$I$5 &amp; ROW(A202)</f>
        <v>[DPM.xlsx]MC!E202</v>
      </c>
      <c r="B202" s="106" t="s">
        <v>680</v>
      </c>
      <c r="C202" s="97">
        <f t="shared" si="7"/>
        <v>314</v>
      </c>
      <c r="D202" s="83" t="s">
        <v>20</v>
      </c>
      <c r="E202" s="55" t="s">
        <v>188</v>
      </c>
      <c r="F202" s="55" t="s">
        <v>188</v>
      </c>
      <c r="G202" s="47" t="s">
        <v>553</v>
      </c>
    </row>
    <row r="203" spans="1:8" ht="39.950000000000003" customHeight="1">
      <c r="A203" s="91" t="str">
        <f>"[DPM.xlsx]MC!" &amp; NAVI!$I$5 &amp; ROW(A203)</f>
        <v>[DPM.xlsx]MC!E203</v>
      </c>
      <c r="B203" s="106" t="str">
        <f t="shared" si="6"/>
        <v>MC_10</v>
      </c>
      <c r="C203" s="97">
        <f t="shared" si="7"/>
        <v>315</v>
      </c>
      <c r="D203" s="47"/>
      <c r="E203" s="54" t="s">
        <v>564</v>
      </c>
      <c r="F203" s="54" t="s">
        <v>564</v>
      </c>
      <c r="G203" s="47"/>
    </row>
    <row r="204" spans="1:8" s="50" customFormat="1" ht="39.950000000000003" customHeight="1">
      <c r="A204" s="91" t="str">
        <f>"[DPM.xlsx]MC!" &amp; NAVI!$I$5 &amp; ROW(A204)</f>
        <v>[DPM.xlsx]MC!E204</v>
      </c>
      <c r="B204" s="106" t="s">
        <v>681</v>
      </c>
      <c r="C204" s="97">
        <f t="shared" si="7"/>
        <v>316</v>
      </c>
      <c r="D204" s="113" t="s">
        <v>786</v>
      </c>
      <c r="E204" s="55" t="s">
        <v>785</v>
      </c>
      <c r="F204" s="55" t="s">
        <v>785</v>
      </c>
      <c r="G204" s="47" t="s">
        <v>553</v>
      </c>
      <c r="H204" s="146"/>
    </row>
    <row r="205" spans="1:8" s="50" customFormat="1" ht="39.950000000000003" customHeight="1">
      <c r="A205" s="91" t="str">
        <f>"[DPM.xlsx]MC!" &amp; NAVI!$I$5 &amp; ROW(A205)</f>
        <v>[DPM.xlsx]MC!E205</v>
      </c>
      <c r="B205" s="106"/>
      <c r="C205" s="152" t="str">
        <f>+C203+1+IF(MOD(C203,10)=9,1)&amp;"-N"</f>
        <v>316-N</v>
      </c>
      <c r="D205" s="98" t="s">
        <v>789</v>
      </c>
      <c r="E205" s="154" t="s">
        <v>790</v>
      </c>
      <c r="F205" s="154" t="s">
        <v>790</v>
      </c>
      <c r="G205" s="47"/>
      <c r="H205" s="146"/>
    </row>
    <row r="206" spans="1:8" s="50" customFormat="1" ht="39.950000000000003" customHeight="1">
      <c r="A206" s="91" t="str">
        <f>"[DPM.xlsx]MC!" &amp; NAVI!$I$5 &amp; ROW(A206)</f>
        <v>[DPM.xlsx]MC!E206</v>
      </c>
      <c r="B206" s="106" t="str">
        <f>B204</f>
        <v>MC_11</v>
      </c>
      <c r="C206" s="97">
        <f>+C204+1+IF(MOD(C204,10)=9,1)</f>
        <v>317</v>
      </c>
      <c r="D206" s="113" t="s">
        <v>81</v>
      </c>
      <c r="E206" s="186" t="s">
        <v>2437</v>
      </c>
      <c r="F206" s="56" t="s">
        <v>721</v>
      </c>
      <c r="G206" s="47"/>
      <c r="H206" s="146"/>
    </row>
    <row r="207" spans="1:8" s="50" customFormat="1" ht="39.950000000000003" customHeight="1">
      <c r="A207" s="91" t="str">
        <f>"[DPM.xlsx]MC!" &amp; NAVI!$I$5 &amp; ROW(A207)</f>
        <v>[DPM.xlsx]MC!E207</v>
      </c>
      <c r="B207" s="106" t="str">
        <f>B204</f>
        <v>MC_11</v>
      </c>
      <c r="C207" s="97">
        <f t="shared" si="7"/>
        <v>318</v>
      </c>
      <c r="D207" s="43"/>
      <c r="E207" s="177" t="s">
        <v>2439</v>
      </c>
      <c r="F207" s="4" t="s">
        <v>718</v>
      </c>
      <c r="G207" s="43"/>
      <c r="H207" s="146"/>
    </row>
    <row r="208" spans="1:8" s="50" customFormat="1" ht="39.950000000000003" customHeight="1">
      <c r="A208" s="91" t="str">
        <f>"[DPM.xlsx]MC!" &amp; NAVI!$I$5 &amp; ROW(A208)</f>
        <v>[DPM.xlsx]MC!E208</v>
      </c>
      <c r="B208" s="106" t="str">
        <f t="shared" si="6"/>
        <v>MC_11</v>
      </c>
      <c r="C208" s="97">
        <f t="shared" si="7"/>
        <v>319</v>
      </c>
      <c r="D208" s="98" t="s">
        <v>720</v>
      </c>
      <c r="E208" s="177" t="s">
        <v>2440</v>
      </c>
      <c r="F208" s="4" t="s">
        <v>719</v>
      </c>
      <c r="G208" s="43"/>
      <c r="H208" s="146"/>
    </row>
    <row r="209" spans="1:8" s="50" customFormat="1" ht="39.950000000000003" customHeight="1">
      <c r="A209" s="91" t="str">
        <f>"[DPM.xlsx]MC!" &amp; NAVI!$I$5 &amp; ROW(A209)</f>
        <v>[DPM.xlsx]MC!E209</v>
      </c>
      <c r="B209" s="106" t="str">
        <f t="shared" si="6"/>
        <v>MC_11</v>
      </c>
      <c r="C209" s="97">
        <f t="shared" si="7"/>
        <v>321</v>
      </c>
      <c r="D209" s="43"/>
      <c r="E209" s="4" t="s">
        <v>88</v>
      </c>
      <c r="F209" s="4" t="s">
        <v>88</v>
      </c>
      <c r="G209" s="43"/>
      <c r="H209" s="146"/>
    </row>
    <row r="210" spans="1:8" s="50" customFormat="1" ht="39.950000000000003" customHeight="1">
      <c r="A210" s="91" t="str">
        <f>"[DPM.xlsx]MC!" &amp; NAVI!$I$5 &amp; ROW(A210)</f>
        <v>[DPM.xlsx]MC!E210</v>
      </c>
      <c r="B210" s="106" t="str">
        <f t="shared" si="6"/>
        <v>MC_11</v>
      </c>
      <c r="C210" s="97">
        <f t="shared" si="7"/>
        <v>322</v>
      </c>
      <c r="D210" s="43"/>
      <c r="E210" s="4" t="s">
        <v>89</v>
      </c>
      <c r="F210" s="4" t="s">
        <v>89</v>
      </c>
      <c r="G210" s="43"/>
      <c r="H210" s="146"/>
    </row>
    <row r="211" spans="1:8" s="50" customFormat="1" ht="39.950000000000003" customHeight="1">
      <c r="A211" s="91" t="str">
        <f>"[DPM.xlsx]MC!" &amp; NAVI!$I$5 &amp; ROW(A211)</f>
        <v>[DPM.xlsx]MC!E211</v>
      </c>
      <c r="B211" s="106" t="s">
        <v>682</v>
      </c>
      <c r="C211" s="97">
        <f t="shared" si="7"/>
        <v>323</v>
      </c>
      <c r="D211" s="43"/>
      <c r="E211" s="55" t="s">
        <v>186</v>
      </c>
      <c r="F211" s="55" t="s">
        <v>186</v>
      </c>
      <c r="G211" s="47" t="s">
        <v>553</v>
      </c>
      <c r="H211" s="146"/>
    </row>
    <row r="212" spans="1:8" s="50" customFormat="1" ht="39.950000000000003" customHeight="1">
      <c r="A212" s="91" t="str">
        <f>"[DPM.xlsx]MC!" &amp; NAVI!$I$5 &amp; ROW(A212)</f>
        <v>[DPM.xlsx]MC!E212</v>
      </c>
      <c r="B212" s="106" t="str">
        <f t="shared" si="6"/>
        <v>MC_12</v>
      </c>
      <c r="C212" s="97">
        <f t="shared" si="7"/>
        <v>324</v>
      </c>
      <c r="D212" s="43"/>
      <c r="E212" s="203" t="s">
        <v>2426</v>
      </c>
      <c r="F212" s="56" t="s">
        <v>90</v>
      </c>
      <c r="G212" s="43"/>
      <c r="H212" s="146"/>
    </row>
    <row r="213" spans="1:8" s="50" customFormat="1" ht="39.950000000000003" customHeight="1">
      <c r="A213" s="91" t="str">
        <f>"[DPM.xlsx]MC!" &amp; NAVI!$I$5 &amp; ROW(A213)</f>
        <v>[DPM.xlsx]MC!E213</v>
      </c>
      <c r="B213" s="106" t="str">
        <f t="shared" si="6"/>
        <v>MC_12</v>
      </c>
      <c r="C213" s="97">
        <f t="shared" si="7"/>
        <v>325</v>
      </c>
      <c r="D213" s="43"/>
      <c r="E213" s="7" t="s">
        <v>358</v>
      </c>
      <c r="F213" s="7" t="s">
        <v>358</v>
      </c>
      <c r="G213" s="43"/>
      <c r="H213" s="146"/>
    </row>
    <row r="214" spans="1:8" s="50" customFormat="1" ht="39.950000000000003" customHeight="1">
      <c r="A214" s="91" t="str">
        <f>"[DPM.xlsx]MC!" &amp; NAVI!$I$5 &amp; ROW(A214)</f>
        <v>[DPM.xlsx]MC!E214</v>
      </c>
      <c r="B214" s="106" t="str">
        <f t="shared" si="6"/>
        <v>MC_12</v>
      </c>
      <c r="C214" s="97">
        <f t="shared" si="7"/>
        <v>326</v>
      </c>
      <c r="D214" s="43"/>
      <c r="E214" s="58" t="s">
        <v>91</v>
      </c>
      <c r="F214" s="58" t="s">
        <v>91</v>
      </c>
      <c r="G214" s="43"/>
      <c r="H214" s="146"/>
    </row>
    <row r="215" spans="1:8" s="50" customFormat="1" ht="39.950000000000003" customHeight="1">
      <c r="A215" s="91" t="str">
        <f>"[DPM.xlsx]MC!" &amp; NAVI!$I$5 &amp; ROW(A215)</f>
        <v>[DPM.xlsx]MC!E215</v>
      </c>
      <c r="B215" s="106" t="str">
        <f t="shared" si="6"/>
        <v>MC_12</v>
      </c>
      <c r="C215" s="97">
        <f t="shared" si="7"/>
        <v>327</v>
      </c>
      <c r="D215" s="43"/>
      <c r="E215" s="58" t="s">
        <v>92</v>
      </c>
      <c r="F215" s="58" t="s">
        <v>92</v>
      </c>
      <c r="G215" s="43"/>
      <c r="H215" s="146"/>
    </row>
    <row r="216" spans="1:8" ht="39.950000000000003" customHeight="1">
      <c r="A216" s="91" t="str">
        <f>"[DPM.xlsx]MC!" &amp; NAVI!$I$5 &amp; ROW(A216)</f>
        <v>[DPM.xlsx]MC!E216</v>
      </c>
      <c r="B216" s="106" t="str">
        <f t="shared" si="6"/>
        <v>MC_12</v>
      </c>
      <c r="C216" s="97">
        <f t="shared" si="7"/>
        <v>328</v>
      </c>
      <c r="D216" s="47"/>
      <c r="E216" s="58" t="s">
        <v>359</v>
      </c>
      <c r="F216" s="58" t="s">
        <v>359</v>
      </c>
      <c r="G216" s="47"/>
    </row>
    <row r="217" spans="1:8" ht="39.950000000000003" customHeight="1">
      <c r="A217" s="91" t="str">
        <f>"[DPM.xlsx]MC!" &amp; NAVI!$I$5 &amp; ROW(A217)</f>
        <v>[DPM.xlsx]MC!E217</v>
      </c>
      <c r="B217" s="106" t="str">
        <f t="shared" si="6"/>
        <v>MC_12</v>
      </c>
      <c r="C217" s="97">
        <f t="shared" si="7"/>
        <v>329</v>
      </c>
      <c r="D217" s="47"/>
      <c r="E217" s="66" t="s">
        <v>360</v>
      </c>
      <c r="F217" s="66" t="s">
        <v>360</v>
      </c>
      <c r="G217" s="47"/>
    </row>
    <row r="218" spans="1:8" ht="39.950000000000003" customHeight="1">
      <c r="A218" s="91" t="str">
        <f>"[DPM.xlsx]MC!" &amp; NAVI!$I$5 &amp; ROW(A218)</f>
        <v>[DPM.xlsx]MC!E218</v>
      </c>
      <c r="B218" s="106" t="str">
        <f t="shared" si="6"/>
        <v>MC_12</v>
      </c>
      <c r="C218" s="97">
        <f t="shared" si="7"/>
        <v>331</v>
      </c>
      <c r="D218" s="47"/>
      <c r="E218" s="54" t="s">
        <v>361</v>
      </c>
      <c r="F218" s="54" t="s">
        <v>361</v>
      </c>
      <c r="G218" s="47"/>
    </row>
    <row r="219" spans="1:8" ht="39.950000000000003" customHeight="1">
      <c r="A219" s="91" t="str">
        <f>"[DPM.xlsx]MC!" &amp; NAVI!$I$5 &amp; ROW(A219)</f>
        <v>[DPM.xlsx]MC!E219</v>
      </c>
      <c r="B219" s="106" t="str">
        <f t="shared" si="6"/>
        <v>MC_12</v>
      </c>
      <c r="C219" s="97">
        <f t="shared" si="7"/>
        <v>332</v>
      </c>
      <c r="D219" s="47"/>
      <c r="E219" s="54" t="s">
        <v>288</v>
      </c>
      <c r="F219" s="54" t="s">
        <v>288</v>
      </c>
      <c r="G219" s="47"/>
    </row>
    <row r="220" spans="1:8" ht="39.950000000000003" customHeight="1">
      <c r="A220" s="91" t="str">
        <f>"[DPM.xlsx]MC!" &amp; NAVI!$I$5 &amp; ROW(A220)</f>
        <v>[DPM.xlsx]MC!E220</v>
      </c>
      <c r="B220" s="106" t="str">
        <f t="shared" si="6"/>
        <v>MC_12</v>
      </c>
      <c r="C220" s="97">
        <f t="shared" si="7"/>
        <v>333</v>
      </c>
      <c r="D220" s="47"/>
      <c r="E220" s="54" t="s">
        <v>210</v>
      </c>
      <c r="F220" s="54" t="s">
        <v>210</v>
      </c>
      <c r="G220" s="47"/>
    </row>
    <row r="221" spans="1:8" ht="39.950000000000003" customHeight="1">
      <c r="A221" s="91" t="str">
        <f>"[DPM.xlsx]MC!" &amp; NAVI!$I$5 &amp; ROW(A221)</f>
        <v>[DPM.xlsx]MC!E221</v>
      </c>
      <c r="B221" s="106" t="str">
        <f t="shared" si="6"/>
        <v>MC_12</v>
      </c>
      <c r="C221" s="97">
        <f t="shared" si="7"/>
        <v>334</v>
      </c>
      <c r="D221" s="82" t="s">
        <v>166</v>
      </c>
      <c r="E221" s="81" t="s">
        <v>211</v>
      </c>
      <c r="F221" s="81" t="s">
        <v>211</v>
      </c>
      <c r="G221" s="47"/>
    </row>
    <row r="222" spans="1:8" ht="39.950000000000003" customHeight="1">
      <c r="A222" s="91" t="str">
        <f>"[DPM.xlsx]MC!" &amp; NAVI!$I$5 &amp; ROW(A222)</f>
        <v>[DPM.xlsx]MC!E222</v>
      </c>
      <c r="B222" s="106" t="str">
        <f t="shared" si="6"/>
        <v>MC_12</v>
      </c>
      <c r="C222" s="97">
        <f t="shared" si="7"/>
        <v>335</v>
      </c>
      <c r="D222" s="47"/>
      <c r="E222" s="54" t="s">
        <v>355</v>
      </c>
      <c r="F222" s="54" t="s">
        <v>355</v>
      </c>
      <c r="G222" s="47"/>
    </row>
    <row r="223" spans="1:8" ht="39.950000000000003" customHeight="1">
      <c r="A223" s="91" t="str">
        <f>"[DPM.xlsx]MC!" &amp; NAVI!$I$5 &amp; ROW(A223)</f>
        <v>[DPM.xlsx]MC!E223</v>
      </c>
      <c r="B223" s="106" t="str">
        <f t="shared" si="6"/>
        <v>MC_12</v>
      </c>
      <c r="C223" s="97">
        <f t="shared" si="7"/>
        <v>336</v>
      </c>
      <c r="D223" s="82" t="s">
        <v>166</v>
      </c>
      <c r="E223" s="81" t="s">
        <v>130</v>
      </c>
      <c r="F223" s="81" t="s">
        <v>130</v>
      </c>
      <c r="G223" s="47"/>
    </row>
    <row r="224" spans="1:8" ht="39.950000000000003" customHeight="1">
      <c r="A224" s="91" t="str">
        <f>"[DPM.xlsx]MC!" &amp; NAVI!$I$5 &amp; ROW(A224)</f>
        <v>[DPM.xlsx]MC!E224</v>
      </c>
      <c r="B224" s="106" t="str">
        <f t="shared" si="6"/>
        <v>MC_12</v>
      </c>
      <c r="C224" s="97">
        <f t="shared" si="7"/>
        <v>337</v>
      </c>
      <c r="D224" s="47"/>
      <c r="E224" s="54" t="s">
        <v>162</v>
      </c>
      <c r="F224" s="54" t="s">
        <v>162</v>
      </c>
      <c r="G224" s="47"/>
    </row>
    <row r="225" spans="1:8" s="50" customFormat="1" ht="39.950000000000003" customHeight="1">
      <c r="A225" s="91" t="str">
        <f>"[DPM.xlsx]MC!" &amp; NAVI!$I$5 &amp; ROW(A225)</f>
        <v>[DPM.xlsx]MC!E225</v>
      </c>
      <c r="B225" s="106" t="s">
        <v>683</v>
      </c>
      <c r="C225" s="97">
        <f t="shared" si="7"/>
        <v>338</v>
      </c>
      <c r="D225" s="43"/>
      <c r="E225" s="55" t="s">
        <v>625</v>
      </c>
      <c r="F225" s="55" t="s">
        <v>625</v>
      </c>
      <c r="G225" s="47" t="s">
        <v>553</v>
      </c>
      <c r="H225" s="146"/>
    </row>
    <row r="226" spans="1:8" ht="39.950000000000003" customHeight="1">
      <c r="A226" s="91" t="str">
        <f>"[DPM.xlsx]MC!" &amp; NAVI!$I$5 &amp; ROW(A226)</f>
        <v>[DPM.xlsx]MC!E226</v>
      </c>
      <c r="B226" s="106" t="s">
        <v>683</v>
      </c>
      <c r="C226" s="97">
        <f>+C225+1+IF(MOD(C225,10)=9,1)</f>
        <v>339</v>
      </c>
      <c r="D226" s="10"/>
      <c r="E226" s="56" t="s">
        <v>784</v>
      </c>
      <c r="F226" s="56" t="s">
        <v>784</v>
      </c>
      <c r="G226" s="47"/>
    </row>
    <row r="227" spans="1:8" ht="39.950000000000003" customHeight="1">
      <c r="A227" s="91" t="str">
        <f>"[DPM.xlsx]MC!" &amp; NAVI!$I$5 &amp; ROW(A227)</f>
        <v>[DPM.xlsx]MC!E227</v>
      </c>
      <c r="B227" s="106" t="s">
        <v>684</v>
      </c>
      <c r="C227" s="97" t="str">
        <f>+C225+1+IF(MOD(C225,10)=9,1)&amp;"-N"</f>
        <v>339-N</v>
      </c>
      <c r="D227" s="45" t="s">
        <v>782</v>
      </c>
      <c r="E227" s="56" t="s">
        <v>784</v>
      </c>
      <c r="F227" s="56" t="s">
        <v>784</v>
      </c>
      <c r="G227" s="47"/>
    </row>
    <row r="228" spans="1:8" ht="39.950000000000003" customHeight="1">
      <c r="A228" s="91" t="str">
        <f>"[DPM.xlsx]MC!" &amp; NAVI!$I$5 &amp; ROW(A228)</f>
        <v>[DPM.xlsx]MC!E228</v>
      </c>
      <c r="B228" s="106" t="str">
        <f>B225</f>
        <v>MC_13</v>
      </c>
      <c r="C228" s="97">
        <f>+C226+1+IF(MOD(C226,10)=9,1)</f>
        <v>341</v>
      </c>
      <c r="D228" s="42" t="s">
        <v>626</v>
      </c>
      <c r="E228" s="177" t="s">
        <v>552</v>
      </c>
      <c r="F228" s="4" t="s">
        <v>688</v>
      </c>
      <c r="G228" s="47"/>
    </row>
    <row r="229" spans="1:8" ht="39.950000000000003" customHeight="1">
      <c r="A229" s="91" t="str">
        <f>"[DPM.xlsx]MC!" &amp; NAVI!$I$5 &amp; ROW(A229)</f>
        <v>[DPM.xlsx]MC!E229</v>
      </c>
      <c r="B229" s="106" t="str">
        <f t="shared" si="6"/>
        <v>MC_13</v>
      </c>
      <c r="C229" s="97">
        <f t="shared" si="7"/>
        <v>342</v>
      </c>
      <c r="D229" s="42" t="s">
        <v>626</v>
      </c>
      <c r="E229" s="177" t="s">
        <v>2373</v>
      </c>
      <c r="F229" s="4" t="s">
        <v>689</v>
      </c>
      <c r="G229" s="47"/>
    </row>
    <row r="230" spans="1:8" ht="39.950000000000003" customHeight="1">
      <c r="A230" s="91" t="str">
        <f>"[DPM.xlsx]MC!" &amp; NAVI!$I$5 &amp; ROW(A230)</f>
        <v>[DPM.xlsx]MC!E230</v>
      </c>
      <c r="B230" s="106" t="str">
        <f t="shared" si="6"/>
        <v>MC_13</v>
      </c>
      <c r="C230" s="97">
        <f t="shared" si="7"/>
        <v>343</v>
      </c>
      <c r="D230" s="42" t="s">
        <v>626</v>
      </c>
      <c r="E230" s="127" t="s">
        <v>690</v>
      </c>
      <c r="F230" s="127" t="s">
        <v>690</v>
      </c>
      <c r="G230" s="47"/>
    </row>
    <row r="231" spans="1:8" ht="39.950000000000003" customHeight="1">
      <c r="A231" s="91" t="str">
        <f>"[DPM.xlsx]MC!" &amp; NAVI!$I$5 &amp; ROW(A231)</f>
        <v>[DPM.xlsx]MC!E231</v>
      </c>
      <c r="B231" s="106" t="str">
        <f t="shared" si="6"/>
        <v>MC_13</v>
      </c>
      <c r="C231" s="97">
        <f t="shared" si="7"/>
        <v>344</v>
      </c>
      <c r="D231" s="42" t="s">
        <v>626</v>
      </c>
      <c r="E231" s="4" t="s">
        <v>691</v>
      </c>
      <c r="F231" s="4" t="s">
        <v>691</v>
      </c>
      <c r="G231" s="47"/>
    </row>
    <row r="232" spans="1:8" ht="39.950000000000003" customHeight="1">
      <c r="A232" s="91" t="str">
        <f>"[DPM.xlsx]MC!" &amp; NAVI!$I$5 &amp; ROW(A232)</f>
        <v>[DPM.xlsx]MC!E232</v>
      </c>
      <c r="B232" s="106" t="str">
        <f t="shared" si="6"/>
        <v>MC_13</v>
      </c>
      <c r="C232" s="97">
        <f t="shared" si="7"/>
        <v>345</v>
      </c>
      <c r="D232" s="42" t="s">
        <v>626</v>
      </c>
      <c r="E232" s="4" t="s">
        <v>692</v>
      </c>
      <c r="F232" s="4" t="s">
        <v>692</v>
      </c>
      <c r="G232" s="47"/>
    </row>
  </sheetData>
  <phoneticPr fontId="28" type="noConversion"/>
  <hyperlinks>
    <hyperlink ref="A1" location="NAVI!A1" display="Navi"/>
  </hyperlinks>
  <printOptions horizontalCentered="1"/>
  <pageMargins left="0.39370078740157483" right="0.39370078740157483" top="0.39370078740157483" bottom="0.39370078740157483" header="0.31496062992125984" footer="0.31496062992125984"/>
  <pageSetup paperSize="9" orientation="portrait" r:id="rId1"/>
  <headerFooter scaleWithDoc="0">
    <oddFooter>&amp;R&amp;"BdE Neue Helvetica 45 Light,Normal"&amp;9MC - MAIN CATEGORY</oddFooter>
  </headerFooter>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sheetPr codeName="Hoja6"/>
  <dimension ref="A1:I154"/>
  <sheetViews>
    <sheetView showGridLines="0" view="pageBreakPreview" zoomScale="75" zoomScaleSheetLayoutView="75" workbookViewId="0"/>
  </sheetViews>
  <sheetFormatPr baseColWidth="10" defaultColWidth="11.42578125" defaultRowHeight="15"/>
  <cols>
    <col min="1" max="1" width="8.7109375" bestFit="1" customWidth="1"/>
    <col min="2" max="2" width="12.28515625" style="93" customWidth="1"/>
    <col min="3" max="3" width="10.85546875" style="93"/>
    <col min="4" max="4" width="41.28515625" customWidth="1"/>
    <col min="5" max="5" width="76.42578125" customWidth="1"/>
    <col min="6" max="6" width="76.42578125" style="155" customWidth="1"/>
  </cols>
  <sheetData>
    <row r="1" spans="1:9" ht="39.950000000000003" customHeight="1">
      <c r="A1" s="74" t="s">
        <v>108</v>
      </c>
      <c r="B1" s="94" t="s">
        <v>700</v>
      </c>
      <c r="C1" s="95" t="s">
        <v>698</v>
      </c>
      <c r="D1" s="6" t="s">
        <v>550</v>
      </c>
      <c r="E1" s="6" t="s">
        <v>798</v>
      </c>
      <c r="F1" s="6" t="s">
        <v>799</v>
      </c>
    </row>
    <row r="2" spans="1:9" ht="39.950000000000003" customHeight="1">
      <c r="A2" s="106" t="str">
        <f>"[DPM.xlsx]AP!" &amp; NAVI!$I$5 &amp; ROW(A2)</f>
        <v>[DPM.xlsx]AP!E2</v>
      </c>
      <c r="B2" s="106" t="s">
        <v>670</v>
      </c>
      <c r="C2" s="96">
        <f>NAVI!C4</f>
        <v>351</v>
      </c>
      <c r="D2" s="10"/>
      <c r="E2" s="3" t="s">
        <v>181</v>
      </c>
      <c r="F2" s="3" t="s">
        <v>181</v>
      </c>
    </row>
    <row r="3" spans="1:9" ht="39.950000000000003" customHeight="1">
      <c r="A3" s="106" t="str">
        <f>"[DPM.xlsx]AP!" &amp; NAVI!$I$5 &amp; ROW(A3)</f>
        <v>[DPM.xlsx]AP!E3</v>
      </c>
      <c r="B3" s="106" t="str">
        <f t="shared" ref="B3:B69" si="0">B2</f>
        <v>AP_1</v>
      </c>
      <c r="C3" s="97">
        <f t="shared" ref="C3:C33" si="1">+C2+1+IF(MOD(C2,10)=9,1)</f>
        <v>352</v>
      </c>
      <c r="D3" s="10"/>
      <c r="E3" s="169" t="s">
        <v>2431</v>
      </c>
      <c r="F3" s="8" t="s">
        <v>554</v>
      </c>
    </row>
    <row r="4" spans="1:9" ht="39.950000000000003" customHeight="1">
      <c r="A4" s="106" t="str">
        <f>"[DPM.xlsx]AP!" &amp; NAVI!$I$5 &amp; ROW(A4)</f>
        <v>[DPM.xlsx]AP!E4</v>
      </c>
      <c r="B4" s="106" t="str">
        <f t="shared" si="0"/>
        <v>AP_1</v>
      </c>
      <c r="C4" s="97">
        <f t="shared" si="1"/>
        <v>353</v>
      </c>
      <c r="D4" s="10"/>
      <c r="E4" s="140" t="s">
        <v>693</v>
      </c>
      <c r="F4" s="140" t="s">
        <v>693</v>
      </c>
    </row>
    <row r="5" spans="1:9" ht="39.950000000000003" customHeight="1">
      <c r="A5" s="106" t="str">
        <f>"[DPM.xlsx]AP!" &amp; NAVI!$I$5 &amp; ROW(A5)</f>
        <v>[DPM.xlsx]AP!E5</v>
      </c>
      <c r="B5" s="106" t="str">
        <f>B4</f>
        <v>AP_1</v>
      </c>
      <c r="C5" s="97">
        <f>+C4+1+IF(MOD(C4,10)=9,1)</f>
        <v>354</v>
      </c>
      <c r="D5" s="10"/>
      <c r="E5" s="140" t="s">
        <v>694</v>
      </c>
      <c r="F5" s="140" t="s">
        <v>694</v>
      </c>
    </row>
    <row r="6" spans="1:9" ht="39.950000000000003" customHeight="1">
      <c r="A6" s="106" t="str">
        <f>"[DPM.xlsx]AP!" &amp; NAVI!$I$5 &amp; ROW(A6)</f>
        <v>[DPM.xlsx]AP!E6</v>
      </c>
      <c r="B6" s="106" t="str">
        <f t="shared" si="0"/>
        <v>AP_1</v>
      </c>
      <c r="C6" s="97">
        <f t="shared" si="1"/>
        <v>355</v>
      </c>
      <c r="D6" s="10"/>
      <c r="E6" s="86" t="s">
        <v>129</v>
      </c>
      <c r="F6" s="86" t="s">
        <v>129</v>
      </c>
      <c r="G6" s="79"/>
      <c r="H6" s="79"/>
    </row>
    <row r="7" spans="1:9" ht="39.950000000000003" customHeight="1">
      <c r="A7" s="106" t="str">
        <f>"[DPM.xlsx]AP!" &amp; NAVI!$I$5 &amp; ROW(A7)</f>
        <v>[DPM.xlsx]AP!E7</v>
      </c>
      <c r="B7" s="106" t="str">
        <f t="shared" si="0"/>
        <v>AP_1</v>
      </c>
      <c r="C7" s="97">
        <f t="shared" si="1"/>
        <v>356</v>
      </c>
      <c r="D7" s="10"/>
      <c r="E7" s="86" t="s">
        <v>695</v>
      </c>
      <c r="F7" s="86" t="s">
        <v>695</v>
      </c>
    </row>
    <row r="8" spans="1:9" ht="39.950000000000003" customHeight="1">
      <c r="A8" s="106" t="str">
        <f>"[DPM.xlsx]AP!" &amp; NAVI!$I$5 &amp; ROW(A8)</f>
        <v>[DPM.xlsx]AP!E8</v>
      </c>
      <c r="B8" s="106" t="str">
        <f t="shared" si="0"/>
        <v>AP_1</v>
      </c>
      <c r="C8" s="97">
        <f t="shared" si="1"/>
        <v>357</v>
      </c>
      <c r="D8" s="10"/>
      <c r="E8" s="86" t="s">
        <v>696</v>
      </c>
      <c r="F8" s="86" t="s">
        <v>696</v>
      </c>
    </row>
    <row r="9" spans="1:9" ht="39.950000000000003" customHeight="1">
      <c r="A9" s="106" t="str">
        <f>"[DPM.xlsx]AP!" &amp; NAVI!$I$5 &amp; ROW(A9)</f>
        <v>[DPM.xlsx]AP!E9</v>
      </c>
      <c r="B9" s="106" t="str">
        <f t="shared" si="0"/>
        <v>AP_1</v>
      </c>
      <c r="C9" s="97">
        <f t="shared" si="1"/>
        <v>358</v>
      </c>
      <c r="D9" s="10"/>
      <c r="E9" s="141" t="s">
        <v>697</v>
      </c>
      <c r="F9" s="141" t="s">
        <v>697</v>
      </c>
    </row>
    <row r="10" spans="1:9" s="93" customFormat="1" ht="39.950000000000003" customHeight="1">
      <c r="A10" s="106" t="str">
        <f>"[DPM.xlsx]AP!" &amp; NAVI!$I$5 &amp; ROW(A10)</f>
        <v>[DPM.xlsx]AP!E10</v>
      </c>
      <c r="B10" s="106" t="str">
        <f t="shared" si="0"/>
        <v>AP_1</v>
      </c>
      <c r="C10" s="97">
        <f t="shared" si="1"/>
        <v>359</v>
      </c>
      <c r="D10" s="10" t="s">
        <v>37</v>
      </c>
      <c r="E10" s="35"/>
      <c r="F10" s="35"/>
    </row>
    <row r="11" spans="1:9" ht="39.950000000000003" customHeight="1">
      <c r="A11" s="106" t="str">
        <f>"[DPM.xlsx]AP!" &amp; NAVI!$I$5 &amp; ROW(A11)</f>
        <v>[DPM.xlsx]AP!E11</v>
      </c>
      <c r="B11" s="106" t="str">
        <f t="shared" si="0"/>
        <v>AP_1</v>
      </c>
      <c r="C11" s="97">
        <f t="shared" si="1"/>
        <v>361</v>
      </c>
      <c r="D11" s="10"/>
      <c r="E11" s="8" t="s">
        <v>324</v>
      </c>
      <c r="F11" s="8" t="s">
        <v>324</v>
      </c>
    </row>
    <row r="12" spans="1:9" ht="39.950000000000003" customHeight="1">
      <c r="A12" s="106" t="str">
        <f>"[DPM.xlsx]AP!" &amp; NAVI!$I$5 &amp; ROW(A12)</f>
        <v>[DPM.xlsx]AP!E12</v>
      </c>
      <c r="B12" s="106" t="str">
        <f t="shared" si="0"/>
        <v>AP_1</v>
      </c>
      <c r="C12" s="97">
        <f t="shared" si="1"/>
        <v>362</v>
      </c>
      <c r="D12" s="9"/>
      <c r="E12" s="87" t="s">
        <v>763</v>
      </c>
      <c r="F12" s="87" t="s">
        <v>763</v>
      </c>
    </row>
    <row r="13" spans="1:9" ht="39.950000000000003" customHeight="1">
      <c r="A13" s="106" t="str">
        <f>"[DPM.xlsx]AP!" &amp; NAVI!$I$5 &amp; ROW(A13)</f>
        <v>[DPM.xlsx]AP!E13</v>
      </c>
      <c r="B13" s="106" t="str">
        <f t="shared" si="0"/>
        <v>AP_1</v>
      </c>
      <c r="C13" s="97">
        <f t="shared" si="1"/>
        <v>363</v>
      </c>
      <c r="D13" s="10"/>
      <c r="E13" s="87" t="s">
        <v>136</v>
      </c>
      <c r="F13" s="87" t="s">
        <v>136</v>
      </c>
      <c r="I13" s="69"/>
    </row>
    <row r="14" spans="1:9" ht="39.950000000000003" customHeight="1">
      <c r="A14" s="106" t="str">
        <f>"[DPM.xlsx]AP!" &amp; NAVI!$I$5 &amp; ROW(A14)</f>
        <v>[DPM.xlsx]AP!E14</v>
      </c>
      <c r="B14" s="106" t="str">
        <f t="shared" si="0"/>
        <v>AP_1</v>
      </c>
      <c r="C14" s="97">
        <f t="shared" si="1"/>
        <v>364</v>
      </c>
      <c r="D14" s="9"/>
      <c r="E14" s="7" t="s">
        <v>715</v>
      </c>
      <c r="F14" s="7" t="s">
        <v>715</v>
      </c>
    </row>
    <row r="15" spans="1:9" ht="39.950000000000003" customHeight="1">
      <c r="A15" s="106" t="str">
        <f>"[DPM.xlsx]AP!" &amp; NAVI!$I$5 &amp; ROW(A15)</f>
        <v>[DPM.xlsx]AP!E15</v>
      </c>
      <c r="B15" s="106" t="str">
        <f t="shared" si="0"/>
        <v>AP_1</v>
      </c>
      <c r="C15" s="97">
        <f t="shared" si="1"/>
        <v>365</v>
      </c>
      <c r="D15" s="10"/>
      <c r="E15" s="164" t="s">
        <v>1719</v>
      </c>
      <c r="F15" s="34" t="s">
        <v>325</v>
      </c>
    </row>
    <row r="16" spans="1:9" s="155" customFormat="1" ht="39.950000000000003" customHeight="1">
      <c r="A16" s="106" t="str">
        <f>"[DPM.xlsx]AP!" &amp; NAVI!$I$5 &amp; ROW(A16)</f>
        <v>[DPM.xlsx]AP!E16</v>
      </c>
      <c r="B16" s="106"/>
      <c r="C16" s="97" t="s">
        <v>1720</v>
      </c>
      <c r="D16" s="10"/>
      <c r="E16" s="164" t="s">
        <v>1721</v>
      </c>
      <c r="F16" s="34"/>
    </row>
    <row r="17" spans="1:6" ht="39.950000000000003" customHeight="1">
      <c r="A17" s="106" t="str">
        <f>"[DPM.xlsx]AP!" &amp; NAVI!$I$5 &amp; ROW(A17)</f>
        <v>[DPM.xlsx]AP!E17</v>
      </c>
      <c r="B17" s="162"/>
      <c r="C17" s="97" t="str">
        <f>+C15+1+IF(MOD(C15,10)=9,1)&amp;"-N"</f>
        <v>366-N</v>
      </c>
      <c r="D17" s="10" t="s">
        <v>623</v>
      </c>
      <c r="E17" s="184" t="s">
        <v>2281</v>
      </c>
      <c r="F17" s="88" t="s">
        <v>624</v>
      </c>
    </row>
    <row r="18" spans="1:6" ht="39.950000000000003" customHeight="1">
      <c r="A18" s="106" t="str">
        <f>"[DPM.xlsx]AP!" &amp; NAVI!$I$5 &amp; ROW(A18)</f>
        <v>[DPM.xlsx]AP!E18</v>
      </c>
      <c r="B18" s="106" t="str">
        <f>B15</f>
        <v>AP_1</v>
      </c>
      <c r="C18" s="97">
        <f>+C15+1+IF(MOD(C15,10)=9,1)</f>
        <v>366</v>
      </c>
      <c r="D18" s="10"/>
      <c r="E18" s="164" t="s">
        <v>1722</v>
      </c>
      <c r="F18" s="34" t="s">
        <v>338</v>
      </c>
    </row>
    <row r="19" spans="1:6" s="155" customFormat="1" ht="39.950000000000003" customHeight="1">
      <c r="A19" s="106" t="str">
        <f>"[DPM.xlsx]AP!" &amp; NAVI!$I$5 &amp; ROW(A19)</f>
        <v>[DPM.xlsx]AP!E19</v>
      </c>
      <c r="B19" s="106"/>
      <c r="C19" s="97" t="s">
        <v>1723</v>
      </c>
      <c r="D19" s="10"/>
      <c r="E19" s="164" t="s">
        <v>1724</v>
      </c>
      <c r="F19" s="34"/>
    </row>
    <row r="20" spans="1:6" ht="39.950000000000003" customHeight="1">
      <c r="A20" s="106" t="str">
        <f>"[DPM.xlsx]AP!" &amp; NAVI!$I$5 &amp; ROW(A20)</f>
        <v>[DPM.xlsx]AP!E20</v>
      </c>
      <c r="B20" s="106" t="str">
        <f>B18</f>
        <v>AP_1</v>
      </c>
      <c r="C20" s="97">
        <f>+C18+1+IF(MOD(C18,10)=9,1)</f>
        <v>367</v>
      </c>
      <c r="D20" s="10"/>
      <c r="E20" s="166" t="s">
        <v>1725</v>
      </c>
      <c r="F20" s="38" t="s">
        <v>337</v>
      </c>
    </row>
    <row r="21" spans="1:6" ht="39.950000000000003" customHeight="1">
      <c r="A21" s="106" t="str">
        <f>"[DPM.xlsx]AP!" &amp; NAVI!$I$5 &amp; ROW(A21)</f>
        <v>[DPM.xlsx]AP!E21</v>
      </c>
      <c r="B21" s="106" t="str">
        <f t="shared" si="0"/>
        <v>AP_1</v>
      </c>
      <c r="C21" s="97">
        <f t="shared" si="1"/>
        <v>368</v>
      </c>
      <c r="D21" s="10"/>
      <c r="E21" s="7" t="s">
        <v>716</v>
      </c>
      <c r="F21" s="7" t="s">
        <v>716</v>
      </c>
    </row>
    <row r="22" spans="1:6" ht="39.950000000000003" customHeight="1">
      <c r="A22" s="106" t="str">
        <f>"[DPM.xlsx]AP!" &amp; NAVI!$I$5 &amp; ROW(A22)</f>
        <v>[DPM.xlsx]AP!E22</v>
      </c>
      <c r="B22" s="106" t="str">
        <f t="shared" si="0"/>
        <v>AP_1</v>
      </c>
      <c r="C22" s="97">
        <f t="shared" si="1"/>
        <v>369</v>
      </c>
      <c r="D22" s="10"/>
      <c r="E22" s="34" t="s">
        <v>326</v>
      </c>
      <c r="F22" s="34" t="s">
        <v>326</v>
      </c>
    </row>
    <row r="23" spans="1:6" ht="39.950000000000003" customHeight="1">
      <c r="A23" s="106" t="str">
        <f>"[DPM.xlsx]AP!" &amp; NAVI!$I$5 &amp; ROW(A23)</f>
        <v>[DPM.xlsx]AP!E23</v>
      </c>
      <c r="B23" s="106" t="str">
        <f t="shared" si="0"/>
        <v>AP_1</v>
      </c>
      <c r="C23" s="97">
        <f t="shared" si="1"/>
        <v>371</v>
      </c>
      <c r="D23" s="10"/>
      <c r="E23" s="164" t="s">
        <v>2324</v>
      </c>
      <c r="F23" s="34" t="s">
        <v>327</v>
      </c>
    </row>
    <row r="24" spans="1:6" ht="39.950000000000003" customHeight="1">
      <c r="A24" s="106" t="str">
        <f>"[DPM.xlsx]AP!" &amp; NAVI!$I$5 &amp; ROW(A24)</f>
        <v>[DPM.xlsx]AP!E24</v>
      </c>
      <c r="B24" s="106" t="str">
        <f t="shared" si="0"/>
        <v>AP_1</v>
      </c>
      <c r="C24" s="97">
        <f t="shared" si="1"/>
        <v>372</v>
      </c>
      <c r="D24" s="10"/>
      <c r="E24" s="34" t="s">
        <v>328</v>
      </c>
      <c r="F24" s="34" t="s">
        <v>328</v>
      </c>
    </row>
    <row r="25" spans="1:6" ht="39.950000000000003" customHeight="1">
      <c r="A25" s="106" t="str">
        <f>"[DPM.xlsx]AP!" &amp; NAVI!$I$5 &amp; ROW(A25)</f>
        <v>[DPM.xlsx]AP!E25</v>
      </c>
      <c r="B25" s="106" t="str">
        <f t="shared" si="0"/>
        <v>AP_1</v>
      </c>
      <c r="C25" s="97">
        <f t="shared" si="1"/>
        <v>373</v>
      </c>
      <c r="D25" s="10"/>
      <c r="E25" s="34" t="s">
        <v>329</v>
      </c>
      <c r="F25" s="34" t="s">
        <v>329</v>
      </c>
    </row>
    <row r="26" spans="1:6" ht="39.950000000000003" customHeight="1">
      <c r="A26" s="106" t="str">
        <f>"[DPM.xlsx]AP!" &amp; NAVI!$I$5 &amp; ROW(A26)</f>
        <v>[DPM.xlsx]AP!E26</v>
      </c>
      <c r="B26" s="106" t="str">
        <f t="shared" si="0"/>
        <v>AP_1</v>
      </c>
      <c r="C26" s="97">
        <f t="shared" si="1"/>
        <v>374</v>
      </c>
      <c r="D26" s="10"/>
      <c r="E26" s="34" t="s">
        <v>330</v>
      </c>
      <c r="F26" s="34" t="s">
        <v>330</v>
      </c>
    </row>
    <row r="27" spans="1:6" ht="39.950000000000003" customHeight="1">
      <c r="A27" s="106" t="str">
        <f>"[DPM.xlsx]AP!" &amp; NAVI!$I$5 &amp; ROW(A27)</f>
        <v>[DPM.xlsx]AP!E27</v>
      </c>
      <c r="B27" s="106" t="str">
        <f t="shared" si="0"/>
        <v>AP_1</v>
      </c>
      <c r="C27" s="97">
        <f t="shared" si="1"/>
        <v>375</v>
      </c>
      <c r="D27" s="10"/>
      <c r="E27" s="34" t="s">
        <v>331</v>
      </c>
      <c r="F27" s="34" t="s">
        <v>331</v>
      </c>
    </row>
    <row r="28" spans="1:6" ht="39.950000000000003" customHeight="1">
      <c r="A28" s="106" t="str">
        <f>"[DPM.xlsx]AP!" &amp; NAVI!$I$5 &amp; ROW(A28)</f>
        <v>[DPM.xlsx]AP!E28</v>
      </c>
      <c r="B28" s="106" t="s">
        <v>671</v>
      </c>
      <c r="C28" s="97">
        <f t="shared" si="1"/>
        <v>376</v>
      </c>
      <c r="D28" s="10"/>
      <c r="E28" s="3" t="s">
        <v>451</v>
      </c>
      <c r="F28" s="3" t="s">
        <v>451</v>
      </c>
    </row>
    <row r="29" spans="1:6" ht="39.950000000000003" customHeight="1">
      <c r="A29" s="106" t="str">
        <f>"[DPM.xlsx]AP!" &amp; NAVI!$I$5 &amp; ROW(A29)</f>
        <v>[DPM.xlsx]AP!E29</v>
      </c>
      <c r="B29" s="106" t="str">
        <f t="shared" si="0"/>
        <v>AP_2</v>
      </c>
      <c r="C29" s="97">
        <f t="shared" si="1"/>
        <v>377</v>
      </c>
      <c r="D29" s="10"/>
      <c r="E29" s="39" t="s">
        <v>339</v>
      </c>
      <c r="F29" s="39" t="s">
        <v>339</v>
      </c>
    </row>
    <row r="30" spans="1:6" ht="39.950000000000003" customHeight="1">
      <c r="A30" s="106" t="str">
        <f>"[DPM.xlsx]AP!" &amp; NAVI!$I$5 &amp; ROW(A30)</f>
        <v>[DPM.xlsx]AP!E30</v>
      </c>
      <c r="B30" s="106" t="str">
        <f t="shared" si="0"/>
        <v>AP_2</v>
      </c>
      <c r="C30" s="97">
        <f t="shared" si="1"/>
        <v>378</v>
      </c>
      <c r="D30" s="10"/>
      <c r="E30" s="25" t="s">
        <v>409</v>
      </c>
      <c r="F30" s="25" t="s">
        <v>409</v>
      </c>
    </row>
    <row r="31" spans="1:6" ht="39.950000000000003" customHeight="1">
      <c r="A31" s="106" t="str">
        <f>"[DPM.xlsx]AP!" &amp; NAVI!$I$5 &amp; ROW(A31)</f>
        <v>[DPM.xlsx]AP!E31</v>
      </c>
      <c r="B31" s="106" t="str">
        <f t="shared" si="0"/>
        <v>AP_2</v>
      </c>
      <c r="C31" s="97">
        <f t="shared" si="1"/>
        <v>379</v>
      </c>
      <c r="D31" s="10"/>
      <c r="E31" s="26" t="s">
        <v>410</v>
      </c>
      <c r="F31" s="34" t="s">
        <v>410</v>
      </c>
    </row>
    <row r="32" spans="1:6" ht="39.950000000000003" customHeight="1">
      <c r="A32" s="106" t="str">
        <f>"[DPM.xlsx]AP!" &amp; NAVI!$I$5 &amp; ROW(A32)</f>
        <v>[DPM.xlsx]AP!E32</v>
      </c>
      <c r="B32" s="106" t="str">
        <f t="shared" si="0"/>
        <v>AP_2</v>
      </c>
      <c r="C32" s="97">
        <f t="shared" si="1"/>
        <v>381</v>
      </c>
      <c r="D32" s="10"/>
      <c r="E32" s="27" t="s">
        <v>364</v>
      </c>
      <c r="F32" s="27" t="s">
        <v>364</v>
      </c>
    </row>
    <row r="33" spans="1:6" ht="39.950000000000003" customHeight="1">
      <c r="A33" s="106" t="str">
        <f>"[DPM.xlsx]AP!" &amp; NAVI!$I$5 &amp; ROW(A33)</f>
        <v>[DPM.xlsx]AP!E33</v>
      </c>
      <c r="B33" s="106" t="str">
        <f t="shared" si="0"/>
        <v>AP_2</v>
      </c>
      <c r="C33" s="97">
        <f t="shared" si="1"/>
        <v>382</v>
      </c>
      <c r="D33" s="10"/>
      <c r="E33" s="27" t="s">
        <v>365</v>
      </c>
      <c r="F33" s="27" t="s">
        <v>365</v>
      </c>
    </row>
    <row r="34" spans="1:6" ht="39.950000000000003" customHeight="1">
      <c r="A34" s="106" t="str">
        <f>"[DPM.xlsx]AP!" &amp; NAVI!$I$5 &amp; ROW(A34)</f>
        <v>[DPM.xlsx]AP!E34</v>
      </c>
      <c r="B34" s="106" t="str">
        <f t="shared" si="0"/>
        <v>AP_2</v>
      </c>
      <c r="C34" s="97">
        <f t="shared" ref="C34:C93" si="2">+C33+1+IF(MOD(C33,10)=9,1)</f>
        <v>383</v>
      </c>
      <c r="D34" s="10"/>
      <c r="E34" s="26" t="s">
        <v>411</v>
      </c>
      <c r="F34" s="34" t="s">
        <v>411</v>
      </c>
    </row>
    <row r="35" spans="1:6" ht="39.950000000000003" customHeight="1">
      <c r="A35" s="106" t="str">
        <f>"[DPM.xlsx]AP!" &amp; NAVI!$I$5 &amp; ROW(A35)</f>
        <v>[DPM.xlsx]AP!E35</v>
      </c>
      <c r="B35" s="106" t="str">
        <f t="shared" si="0"/>
        <v>AP_2</v>
      </c>
      <c r="C35" s="97">
        <f t="shared" si="2"/>
        <v>384</v>
      </c>
      <c r="D35" s="10"/>
      <c r="E35" s="197" t="s">
        <v>2366</v>
      </c>
      <c r="F35" s="27" t="s">
        <v>412</v>
      </c>
    </row>
    <row r="36" spans="1:6" ht="39.950000000000003" customHeight="1">
      <c r="A36" s="106" t="str">
        <f>"[DPM.xlsx]AP!" &amp; NAVI!$I$5 &amp; ROW(A36)</f>
        <v>[DPM.xlsx]AP!E36</v>
      </c>
      <c r="B36" s="106" t="str">
        <f t="shared" si="0"/>
        <v>AP_2</v>
      </c>
      <c r="C36" s="97">
        <f t="shared" si="2"/>
        <v>385</v>
      </c>
      <c r="D36" s="10"/>
      <c r="E36" s="197" t="s">
        <v>2367</v>
      </c>
      <c r="F36" s="27" t="s">
        <v>413</v>
      </c>
    </row>
    <row r="37" spans="1:6" ht="39.950000000000003" customHeight="1">
      <c r="A37" s="106" t="str">
        <f>"[DPM.xlsx]AP!" &amp; NAVI!$I$5 &amp; ROW(A37)</f>
        <v>[DPM.xlsx]AP!E37</v>
      </c>
      <c r="B37" s="106" t="str">
        <f t="shared" si="0"/>
        <v>AP_2</v>
      </c>
      <c r="C37" s="97">
        <f t="shared" si="2"/>
        <v>386</v>
      </c>
      <c r="D37" s="10"/>
      <c r="E37" s="197" t="s">
        <v>2371</v>
      </c>
      <c r="F37" s="27" t="s">
        <v>414</v>
      </c>
    </row>
    <row r="38" spans="1:6" ht="39.950000000000003" customHeight="1">
      <c r="A38" s="106" t="str">
        <f>"[DPM.xlsx]AP!" &amp; NAVI!$I$5 &amp; ROW(A38)</f>
        <v>[DPM.xlsx]AP!E38</v>
      </c>
      <c r="B38" s="106" t="str">
        <f t="shared" si="0"/>
        <v>AP_2</v>
      </c>
      <c r="C38" s="97">
        <f t="shared" si="2"/>
        <v>387</v>
      </c>
      <c r="D38" s="10"/>
      <c r="E38" s="197" t="s">
        <v>2372</v>
      </c>
      <c r="F38" s="27" t="s">
        <v>415</v>
      </c>
    </row>
    <row r="39" spans="1:6" ht="39.950000000000003" customHeight="1">
      <c r="A39" s="106" t="str">
        <f>"[DPM.xlsx]AP!" &amp; NAVI!$I$5 &amp; ROW(A39)</f>
        <v>[DPM.xlsx]AP!E39</v>
      </c>
      <c r="B39" s="106" t="str">
        <f t="shared" si="0"/>
        <v>AP_2</v>
      </c>
      <c r="C39" s="97">
        <f t="shared" si="2"/>
        <v>388</v>
      </c>
      <c r="D39" s="10"/>
      <c r="E39" s="28" t="s">
        <v>416</v>
      </c>
      <c r="F39" s="30" t="s">
        <v>416</v>
      </c>
    </row>
    <row r="40" spans="1:6" ht="39.950000000000003" customHeight="1">
      <c r="A40" s="106" t="str">
        <f>"[DPM.xlsx]AP!" &amp; NAVI!$I$5 &amp; ROW(A40)</f>
        <v>[DPM.xlsx]AP!E40</v>
      </c>
      <c r="B40" s="106" t="str">
        <f t="shared" si="0"/>
        <v>AP_2</v>
      </c>
      <c r="C40" s="97">
        <f t="shared" si="2"/>
        <v>389</v>
      </c>
      <c r="D40" s="10"/>
      <c r="E40" s="29" t="s">
        <v>368</v>
      </c>
      <c r="F40" s="34" t="s">
        <v>368</v>
      </c>
    </row>
    <row r="41" spans="1:6" ht="39.950000000000003" customHeight="1">
      <c r="A41" s="106" t="str">
        <f>"[DPM.xlsx]AP!" &amp; NAVI!$I$5 &amp; ROW(A41)</f>
        <v>[DPM.xlsx]AP!E41</v>
      </c>
      <c r="B41" s="106" t="str">
        <f t="shared" si="0"/>
        <v>AP_2</v>
      </c>
      <c r="C41" s="97">
        <f t="shared" si="2"/>
        <v>391</v>
      </c>
      <c r="D41" s="10"/>
      <c r="E41" s="26" t="s">
        <v>420</v>
      </c>
      <c r="F41" s="34" t="s">
        <v>420</v>
      </c>
    </row>
    <row r="42" spans="1:6" ht="39.950000000000003" customHeight="1">
      <c r="A42" s="106" t="str">
        <f>"[DPM.xlsx]AP!" &amp; NAVI!$I$5 &amp; ROW(A42)</f>
        <v>[DPM.xlsx]AP!E42</v>
      </c>
      <c r="B42" s="106" t="str">
        <f t="shared" si="0"/>
        <v>AP_2</v>
      </c>
      <c r="C42" s="97">
        <f t="shared" si="2"/>
        <v>392</v>
      </c>
      <c r="D42" s="10"/>
      <c r="E42" s="27" t="s">
        <v>417</v>
      </c>
      <c r="F42" s="27" t="s">
        <v>417</v>
      </c>
    </row>
    <row r="43" spans="1:6" ht="39.950000000000003" customHeight="1">
      <c r="A43" s="106" t="str">
        <f>"[DPM.xlsx]AP!" &amp; NAVI!$I$5 &amp; ROW(A43)</f>
        <v>[DPM.xlsx]AP!E43</v>
      </c>
      <c r="B43" s="106" t="str">
        <f t="shared" si="0"/>
        <v>AP_2</v>
      </c>
      <c r="C43" s="97">
        <f t="shared" si="2"/>
        <v>393</v>
      </c>
      <c r="D43" s="10"/>
      <c r="E43" s="27" t="s">
        <v>418</v>
      </c>
      <c r="F43" s="27" t="s">
        <v>418</v>
      </c>
    </row>
    <row r="44" spans="1:6" ht="39.950000000000003" customHeight="1">
      <c r="A44" s="106" t="str">
        <f>"[DPM.xlsx]AP!" &amp; NAVI!$I$5 &amp; ROW(A44)</f>
        <v>[DPM.xlsx]AP!E44</v>
      </c>
      <c r="B44" s="106" t="str">
        <f t="shared" si="0"/>
        <v>AP_2</v>
      </c>
      <c r="C44" s="97">
        <f t="shared" si="2"/>
        <v>394</v>
      </c>
      <c r="D44" s="10"/>
      <c r="E44" s="25" t="s">
        <v>419</v>
      </c>
      <c r="F44" s="25" t="s">
        <v>419</v>
      </c>
    </row>
    <row r="45" spans="1:6" ht="39.950000000000003" customHeight="1">
      <c r="A45" s="106" t="str">
        <f>"[DPM.xlsx]AP!" &amp; NAVI!$I$5 &amp; ROW(A45)</f>
        <v>[DPM.xlsx]AP!E45</v>
      </c>
      <c r="B45" s="106" t="str">
        <f t="shared" si="0"/>
        <v>AP_2</v>
      </c>
      <c r="C45" s="97">
        <f t="shared" si="2"/>
        <v>395</v>
      </c>
      <c r="D45" s="10"/>
      <c r="E45" s="26" t="s">
        <v>410</v>
      </c>
      <c r="F45" s="34" t="s">
        <v>410</v>
      </c>
    </row>
    <row r="46" spans="1:6" ht="39.950000000000003" customHeight="1">
      <c r="A46" s="106" t="str">
        <f>"[DPM.xlsx]AP!" &amp; NAVI!$I$5 &amp; ROW(A46)</f>
        <v>[DPM.xlsx]AP!E46</v>
      </c>
      <c r="B46" s="106" t="str">
        <f t="shared" si="0"/>
        <v>AP_2</v>
      </c>
      <c r="C46" s="97">
        <f t="shared" si="2"/>
        <v>396</v>
      </c>
      <c r="D46" s="10"/>
      <c r="E46" s="28" t="s">
        <v>362</v>
      </c>
      <c r="F46" s="30" t="s">
        <v>362</v>
      </c>
    </row>
    <row r="47" spans="1:6" ht="39.950000000000003" customHeight="1">
      <c r="A47" s="106" t="str">
        <f>"[DPM.xlsx]AP!" &amp; NAVI!$I$5 &amp; ROW(A47)</f>
        <v>[DPM.xlsx]AP!E47</v>
      </c>
      <c r="B47" s="106" t="str">
        <f t="shared" si="0"/>
        <v>AP_2</v>
      </c>
      <c r="C47" s="97">
        <f t="shared" si="2"/>
        <v>397</v>
      </c>
      <c r="D47" s="10"/>
      <c r="E47" s="30" t="s">
        <v>369</v>
      </c>
      <c r="F47" s="30" t="s">
        <v>369</v>
      </c>
    </row>
    <row r="48" spans="1:6" ht="39.950000000000003" customHeight="1">
      <c r="A48" s="106" t="str">
        <f>"[DPM.xlsx]AP!" &amp; NAVI!$I$5 &amp; ROW(A48)</f>
        <v>[DPM.xlsx]AP!E48</v>
      </c>
      <c r="B48" s="106" t="str">
        <f t="shared" si="0"/>
        <v>AP_2</v>
      </c>
      <c r="C48" s="97">
        <f t="shared" si="2"/>
        <v>398</v>
      </c>
      <c r="D48" s="10"/>
      <c r="E48" s="26" t="s">
        <v>411</v>
      </c>
      <c r="F48" s="34" t="s">
        <v>411</v>
      </c>
    </row>
    <row r="49" spans="1:6" ht="39.950000000000003" customHeight="1">
      <c r="A49" s="106" t="str">
        <f>"[DPM.xlsx]AP!" &amp; NAVI!$I$5 &amp; ROW(A49)</f>
        <v>[DPM.xlsx]AP!E49</v>
      </c>
      <c r="B49" s="106" t="str">
        <f t="shared" si="0"/>
        <v>AP_2</v>
      </c>
      <c r="C49" s="97">
        <f t="shared" si="2"/>
        <v>399</v>
      </c>
      <c r="D49" s="10"/>
      <c r="E49" s="28" t="s">
        <v>363</v>
      </c>
      <c r="F49" s="30" t="s">
        <v>363</v>
      </c>
    </row>
    <row r="50" spans="1:6" ht="39.950000000000003" customHeight="1">
      <c r="A50" s="106" t="str">
        <f>"[DPM.xlsx]AP!" &amp; NAVI!$I$5 &amp; ROW(A50)</f>
        <v>[DPM.xlsx]AP!E50</v>
      </c>
      <c r="B50" s="106" t="str">
        <f t="shared" si="0"/>
        <v>AP_2</v>
      </c>
      <c r="C50" s="97">
        <f t="shared" si="2"/>
        <v>401</v>
      </c>
      <c r="D50" s="10"/>
      <c r="E50" s="30" t="s">
        <v>421</v>
      </c>
      <c r="F50" s="30" t="s">
        <v>421</v>
      </c>
    </row>
    <row r="51" spans="1:6" ht="39.950000000000003" customHeight="1">
      <c r="A51" s="106" t="str">
        <f>"[DPM.xlsx]AP!" &amp; NAVI!$I$5 &amp; ROW(A51)</f>
        <v>[DPM.xlsx]AP!E51</v>
      </c>
      <c r="B51" s="106" t="str">
        <f t="shared" si="0"/>
        <v>AP_2</v>
      </c>
      <c r="C51" s="97">
        <f t="shared" si="2"/>
        <v>402</v>
      </c>
      <c r="D51" s="10"/>
      <c r="E51" s="33" t="s">
        <v>368</v>
      </c>
      <c r="F51" s="34" t="s">
        <v>368</v>
      </c>
    </row>
    <row r="52" spans="1:6" ht="39.950000000000003" customHeight="1">
      <c r="A52" s="106" t="str">
        <f>"[DPM.xlsx]AP!" &amp; NAVI!$I$5 &amp; ROW(A52)</f>
        <v>[DPM.xlsx]AP!E52</v>
      </c>
      <c r="B52" s="106" t="str">
        <f t="shared" si="0"/>
        <v>AP_2</v>
      </c>
      <c r="C52" s="97">
        <f t="shared" si="2"/>
        <v>403</v>
      </c>
      <c r="D52" s="10"/>
      <c r="E52" s="26" t="s">
        <v>420</v>
      </c>
      <c r="F52" s="34" t="s">
        <v>420</v>
      </c>
    </row>
    <row r="53" spans="1:6" ht="39.950000000000003" customHeight="1">
      <c r="A53" s="106" t="str">
        <f>"[DPM.xlsx]AP!" &amp; NAVI!$I$5 &amp; ROW(A53)</f>
        <v>[DPM.xlsx]AP!E53</v>
      </c>
      <c r="B53" s="106" t="str">
        <f t="shared" si="0"/>
        <v>AP_2</v>
      </c>
      <c r="C53" s="97">
        <f t="shared" si="2"/>
        <v>404</v>
      </c>
      <c r="D53" s="10"/>
      <c r="E53" s="27" t="s">
        <v>417</v>
      </c>
      <c r="F53" s="27" t="s">
        <v>417</v>
      </c>
    </row>
    <row r="54" spans="1:6" ht="39.950000000000003" customHeight="1">
      <c r="A54" s="106" t="str">
        <f>"[DPM.xlsx]AP!" &amp; NAVI!$I$5 &amp; ROW(A54)</f>
        <v>[DPM.xlsx]AP!E54</v>
      </c>
      <c r="B54" s="106" t="str">
        <f t="shared" si="0"/>
        <v>AP_2</v>
      </c>
      <c r="C54" s="97">
        <f t="shared" si="2"/>
        <v>405</v>
      </c>
      <c r="D54" s="10"/>
      <c r="E54" s="27" t="s">
        <v>418</v>
      </c>
      <c r="F54" s="27" t="s">
        <v>418</v>
      </c>
    </row>
    <row r="55" spans="1:6" ht="39.950000000000003" customHeight="1">
      <c r="A55" s="106" t="str">
        <f>"[DPM.xlsx]AP!" &amp; NAVI!$I$5 &amp; ROW(A55)</f>
        <v>[DPM.xlsx]AP!E55</v>
      </c>
      <c r="B55" s="106"/>
      <c r="C55" s="97" t="str">
        <f>+C54+1+IF(MOD(C54,10)=9,1)&amp;"-N"</f>
        <v>406-N</v>
      </c>
      <c r="D55" s="10"/>
      <c r="E55" s="25" t="s">
        <v>422</v>
      </c>
      <c r="F55" s="25" t="s">
        <v>422</v>
      </c>
    </row>
    <row r="56" spans="1:6" s="155" customFormat="1" ht="39.950000000000003" customHeight="1">
      <c r="A56" s="162" t="str">
        <f>"[DPM.xlsx]AP!" &amp; NAVI!$I$5 &amp; ROW(A56)</f>
        <v>[DPM.xlsx]AP!E56</v>
      </c>
      <c r="B56" s="162" t="str">
        <f>B54</f>
        <v>AP_2</v>
      </c>
      <c r="C56" s="97">
        <f>+C54+1+IF(MOD(C54,10)=9,1)</f>
        <v>406</v>
      </c>
      <c r="D56" s="171"/>
      <c r="E56" s="164" t="s">
        <v>2376</v>
      </c>
      <c r="F56" s="25"/>
    </row>
    <row r="57" spans="1:6" ht="39.950000000000003" customHeight="1">
      <c r="A57" s="106" t="str">
        <f>"[DPM.xlsx]AP!" &amp; NAVI!$I$5 &amp; ROW(A57)</f>
        <v>[DPM.xlsx]AP!E57</v>
      </c>
      <c r="B57" s="106" t="str">
        <f>B56</f>
        <v>AP_2</v>
      </c>
      <c r="C57" s="97">
        <f t="shared" si="2"/>
        <v>407</v>
      </c>
      <c r="D57" s="10"/>
      <c r="E57" s="33" t="s">
        <v>378</v>
      </c>
      <c r="F57" s="34" t="s">
        <v>378</v>
      </c>
    </row>
    <row r="58" spans="1:6" ht="39.950000000000003" customHeight="1">
      <c r="A58" s="106" t="str">
        <f>"[DPM.xlsx]AP!" &amp; NAVI!$I$5 &amp; ROW(A58)</f>
        <v>[DPM.xlsx]AP!E58</v>
      </c>
      <c r="B58" s="106" t="str">
        <f t="shared" si="0"/>
        <v>AP_2</v>
      </c>
      <c r="C58" s="97">
        <f t="shared" si="2"/>
        <v>408</v>
      </c>
      <c r="D58" s="10"/>
      <c r="E58" s="34" t="s">
        <v>340</v>
      </c>
      <c r="F58" s="34" t="s">
        <v>340</v>
      </c>
    </row>
    <row r="59" spans="1:6" ht="39.950000000000003" customHeight="1">
      <c r="A59" s="106" t="str">
        <f>"[DPM.xlsx]AP!" &amp; NAVI!$I$5 &amp; ROW(A59)</f>
        <v>[DPM.xlsx]AP!E59</v>
      </c>
      <c r="B59" s="106" t="str">
        <f t="shared" si="0"/>
        <v>AP_2</v>
      </c>
      <c r="C59" s="97">
        <f t="shared" si="2"/>
        <v>409</v>
      </c>
      <c r="D59" s="10"/>
      <c r="E59" s="26" t="s">
        <v>385</v>
      </c>
      <c r="F59" s="34" t="s">
        <v>385</v>
      </c>
    </row>
    <row r="60" spans="1:6" ht="39.950000000000003" customHeight="1">
      <c r="A60" s="106" t="str">
        <f>"[DPM.xlsx]AP!" &amp; NAVI!$I$5 &amp; ROW(A60)</f>
        <v>[DPM.xlsx]AP!E60</v>
      </c>
      <c r="B60" s="106" t="str">
        <f t="shared" si="0"/>
        <v>AP_2</v>
      </c>
      <c r="C60" s="97">
        <f t="shared" si="2"/>
        <v>411</v>
      </c>
      <c r="D60" s="10"/>
      <c r="E60" s="34" t="s">
        <v>2377</v>
      </c>
      <c r="F60" s="34" t="s">
        <v>423</v>
      </c>
    </row>
    <row r="61" spans="1:6" ht="39.950000000000003" customHeight="1">
      <c r="A61" s="106" t="str">
        <f>"[DPM.xlsx]AP!" &amp; NAVI!$I$5 &amp; ROW(A61)</f>
        <v>[DPM.xlsx]AP!E61</v>
      </c>
      <c r="B61" s="106" t="str">
        <f t="shared" si="0"/>
        <v>AP_2</v>
      </c>
      <c r="C61" s="97">
        <f t="shared" si="2"/>
        <v>412</v>
      </c>
      <c r="D61" s="10"/>
      <c r="E61" s="27" t="s">
        <v>417</v>
      </c>
      <c r="F61" s="27" t="s">
        <v>417</v>
      </c>
    </row>
    <row r="62" spans="1:6" ht="39.950000000000003" customHeight="1">
      <c r="A62" s="106" t="str">
        <f>"[DPM.xlsx]AP!" &amp; NAVI!$I$5 &amp; ROW(A62)</f>
        <v>[DPM.xlsx]AP!E62</v>
      </c>
      <c r="B62" s="106" t="str">
        <f t="shared" si="0"/>
        <v>AP_2</v>
      </c>
      <c r="C62" s="97">
        <f t="shared" si="2"/>
        <v>413</v>
      </c>
      <c r="D62" s="10"/>
      <c r="E62" s="27" t="s">
        <v>418</v>
      </c>
      <c r="F62" s="27" t="s">
        <v>418</v>
      </c>
    </row>
    <row r="63" spans="1:6" ht="39.950000000000003" customHeight="1">
      <c r="A63" s="106" t="str">
        <f>"[DPM.xlsx]AP!" &amp; NAVI!$I$5 &amp; ROW(A63)</f>
        <v>[DPM.xlsx]AP!E63</v>
      </c>
      <c r="B63" s="106"/>
      <c r="C63" s="97" t="str">
        <f>+C62+1+IF(MOD(C62,10)=9,1)&amp;"-N"</f>
        <v>414-N</v>
      </c>
      <c r="D63" s="10"/>
      <c r="E63" s="25" t="s">
        <v>424</v>
      </c>
      <c r="F63" s="25" t="s">
        <v>424</v>
      </c>
    </row>
    <row r="64" spans="1:6" s="155" customFormat="1" ht="39.950000000000003" customHeight="1">
      <c r="A64" s="162" t="str">
        <f>"[DPM.xlsx]AP!" &amp; NAVI!$I$5 &amp; ROW(A64)</f>
        <v>[DPM.xlsx]AP!E64</v>
      </c>
      <c r="B64" s="162" t="str">
        <f>B62</f>
        <v>AP_2</v>
      </c>
      <c r="C64" s="97">
        <f>+C62+1+IF(MOD(C62,10)=9,1)</f>
        <v>414</v>
      </c>
      <c r="D64" s="171"/>
      <c r="E64" s="164" t="s">
        <v>2379</v>
      </c>
      <c r="F64" s="25"/>
    </row>
    <row r="65" spans="1:6" ht="39.950000000000003" customHeight="1">
      <c r="A65" s="106" t="str">
        <f>"[DPM.xlsx]AP!" &amp; NAVI!$I$5 &amp; ROW(A65)</f>
        <v>[DPM.xlsx]AP!E65</v>
      </c>
      <c r="B65" s="106" t="str">
        <f>B64</f>
        <v>AP_2</v>
      </c>
      <c r="C65" s="97">
        <f t="shared" si="2"/>
        <v>415</v>
      </c>
      <c r="D65" s="10"/>
      <c r="E65" s="26" t="s">
        <v>425</v>
      </c>
      <c r="F65" s="34" t="s">
        <v>425</v>
      </c>
    </row>
    <row r="66" spans="1:6" ht="39.950000000000003" customHeight="1">
      <c r="A66" s="106" t="str">
        <f>"[DPM.xlsx]AP!" &amp; NAVI!$I$5 &amp; ROW(A66)</f>
        <v>[DPM.xlsx]AP!E66</v>
      </c>
      <c r="B66" s="106" t="str">
        <f t="shared" si="0"/>
        <v>AP_2</v>
      </c>
      <c r="C66" s="97">
        <f t="shared" si="2"/>
        <v>416</v>
      </c>
      <c r="D66" s="10"/>
      <c r="E66" s="26" t="s">
        <v>426</v>
      </c>
      <c r="F66" s="34" t="s">
        <v>426</v>
      </c>
    </row>
    <row r="67" spans="1:6" ht="39.950000000000003" customHeight="1">
      <c r="A67" s="106" t="str">
        <f>"[DPM.xlsx]AP!" &amp; NAVI!$I$5 &amp; ROW(A67)</f>
        <v>[DPM.xlsx]AP!E67</v>
      </c>
      <c r="B67" s="106" t="str">
        <f t="shared" si="0"/>
        <v>AP_2</v>
      </c>
      <c r="C67" s="97">
        <f t="shared" si="2"/>
        <v>417</v>
      </c>
      <c r="D67" s="10"/>
      <c r="E67" s="164" t="s">
        <v>2380</v>
      </c>
      <c r="F67" s="34" t="s">
        <v>427</v>
      </c>
    </row>
    <row r="68" spans="1:6" ht="39.950000000000003" customHeight="1">
      <c r="A68" s="106" t="str">
        <f>"[DPM.xlsx]AP!" &amp; NAVI!$I$5 &amp; ROW(A68)</f>
        <v>[DPM.xlsx]AP!E68</v>
      </c>
      <c r="B68" s="106" t="str">
        <f t="shared" si="0"/>
        <v>AP_2</v>
      </c>
      <c r="C68" s="97">
        <f t="shared" si="2"/>
        <v>418</v>
      </c>
      <c r="D68" s="10"/>
      <c r="E68" s="34" t="s">
        <v>2381</v>
      </c>
      <c r="F68" s="34" t="s">
        <v>428</v>
      </c>
    </row>
    <row r="69" spans="1:6" ht="39.950000000000003" customHeight="1">
      <c r="A69" s="106" t="str">
        <f>"[DPM.xlsx]AP!" &amp; NAVI!$I$5 &amp; ROW(A69)</f>
        <v>[DPM.xlsx]AP!E69</v>
      </c>
      <c r="B69" s="106" t="str">
        <f t="shared" si="0"/>
        <v>AP_2</v>
      </c>
      <c r="C69" s="97">
        <f t="shared" si="2"/>
        <v>419</v>
      </c>
      <c r="D69" s="10"/>
      <c r="E69" s="27" t="s">
        <v>417</v>
      </c>
      <c r="F69" s="27" t="s">
        <v>417</v>
      </c>
    </row>
    <row r="70" spans="1:6" ht="39.950000000000003" customHeight="1">
      <c r="A70" s="106" t="str">
        <f>"[DPM.xlsx]AP!" &amp; NAVI!$I$5 &amp; ROW(A70)</f>
        <v>[DPM.xlsx]AP!E70</v>
      </c>
      <c r="B70" s="106" t="str">
        <f t="shared" ref="B70:B93" si="3">B69</f>
        <v>AP_2</v>
      </c>
      <c r="C70" s="97">
        <f t="shared" si="2"/>
        <v>421</v>
      </c>
      <c r="D70" s="10"/>
      <c r="E70" s="27" t="s">
        <v>418</v>
      </c>
      <c r="F70" s="27" t="s">
        <v>418</v>
      </c>
    </row>
    <row r="71" spans="1:6" s="155" customFormat="1" ht="39.950000000000003" customHeight="1">
      <c r="A71" s="162" t="str">
        <f>"[DPM.xlsx]AP!" &amp; NAVI!$I$5 &amp; ROW(A71)</f>
        <v>[DPM.xlsx]AP!E71</v>
      </c>
      <c r="B71" s="162" t="str">
        <f t="shared" si="3"/>
        <v>AP_2</v>
      </c>
      <c r="C71" s="97">
        <f t="shared" si="2"/>
        <v>422</v>
      </c>
      <c r="D71" s="171"/>
      <c r="E71" s="197" t="s">
        <v>2382</v>
      </c>
      <c r="F71" s="27"/>
    </row>
    <row r="72" spans="1:6" s="155" customFormat="1" ht="39.950000000000003" customHeight="1">
      <c r="A72" s="162" t="str">
        <f>"[DPM.xlsx]AP!" &amp; NAVI!$I$5 &amp; ROW(A72)</f>
        <v>[DPM.xlsx]AP!E72</v>
      </c>
      <c r="B72" s="162" t="str">
        <f t="shared" si="3"/>
        <v>AP_2</v>
      </c>
      <c r="C72" s="97">
        <f t="shared" si="2"/>
        <v>423</v>
      </c>
      <c r="D72" s="171"/>
      <c r="E72" s="197" t="s">
        <v>2383</v>
      </c>
      <c r="F72" s="27"/>
    </row>
    <row r="73" spans="1:6" s="155" customFormat="1" ht="39.950000000000003" customHeight="1">
      <c r="A73" s="162" t="str">
        <f>"[DPM.xlsx]AP!" &amp; NAVI!$I$5 &amp; ROW(A73)</f>
        <v>[DPM.xlsx]AP!E73</v>
      </c>
      <c r="B73" s="162" t="str">
        <f t="shared" si="3"/>
        <v>AP_2</v>
      </c>
      <c r="C73" s="97">
        <f t="shared" si="2"/>
        <v>424</v>
      </c>
      <c r="D73" s="171"/>
      <c r="E73" s="197" t="s">
        <v>2384</v>
      </c>
      <c r="F73" s="27"/>
    </row>
    <row r="74" spans="1:6" s="155" customFormat="1" ht="39.950000000000003" customHeight="1">
      <c r="A74" s="162" t="str">
        <f>"[DPM.xlsx]AP!" &amp; NAVI!$I$5 &amp; ROW(A74)</f>
        <v>[DPM.xlsx]AP!E74</v>
      </c>
      <c r="B74" s="162" t="str">
        <f t="shared" si="3"/>
        <v>AP_2</v>
      </c>
      <c r="C74" s="97">
        <f t="shared" si="2"/>
        <v>425</v>
      </c>
      <c r="D74" s="171"/>
      <c r="E74" s="197" t="s">
        <v>2385</v>
      </c>
      <c r="F74" s="27"/>
    </row>
    <row r="75" spans="1:6" s="155" customFormat="1" ht="39.950000000000003" customHeight="1">
      <c r="A75" s="162" t="str">
        <f>"[DPM.xlsx]AP!" &amp; NAVI!$I$5 &amp; ROW(A75)</f>
        <v>[DPM.xlsx]AP!E75</v>
      </c>
      <c r="B75" s="162" t="str">
        <f t="shared" si="3"/>
        <v>AP_2</v>
      </c>
      <c r="C75" s="97">
        <f t="shared" si="2"/>
        <v>426</v>
      </c>
      <c r="D75" s="171"/>
      <c r="E75" s="197" t="s">
        <v>2386</v>
      </c>
      <c r="F75" s="27"/>
    </row>
    <row r="76" spans="1:6" ht="39.950000000000003" customHeight="1">
      <c r="A76" s="106" t="str">
        <f>"[DPM.xlsx]AP!" &amp; NAVI!$I$5 &amp; ROW(A76)</f>
        <v>[DPM.xlsx]AP!E76</v>
      </c>
      <c r="B76" s="106" t="str">
        <f>B70</f>
        <v>AP_2</v>
      </c>
      <c r="C76" s="97">
        <f t="shared" si="2"/>
        <v>427</v>
      </c>
      <c r="D76" s="10"/>
      <c r="E76" s="26" t="s">
        <v>429</v>
      </c>
      <c r="F76" s="34" t="s">
        <v>429</v>
      </c>
    </row>
    <row r="77" spans="1:6" ht="39.950000000000003" customHeight="1">
      <c r="A77" s="106" t="str">
        <f>"[DPM.xlsx]AP!" &amp; NAVI!$I$5 &amp; ROW(A77)</f>
        <v>[DPM.xlsx]AP!E77</v>
      </c>
      <c r="B77" s="106" t="str">
        <f t="shared" si="3"/>
        <v>AP_2</v>
      </c>
      <c r="C77" s="97">
        <f t="shared" si="2"/>
        <v>428</v>
      </c>
      <c r="D77" s="10"/>
      <c r="E77" s="39" t="s">
        <v>341</v>
      </c>
      <c r="F77" s="39" t="s">
        <v>341</v>
      </c>
    </row>
    <row r="78" spans="1:6" s="155" customFormat="1" ht="39.950000000000003" customHeight="1">
      <c r="A78" s="162" t="str">
        <f>"[DPM.xlsx]AP!" &amp; NAVI!$I$5 &amp; ROW(A78)</f>
        <v>[DPM.xlsx]AP!E78</v>
      </c>
      <c r="B78" s="162"/>
      <c r="C78" s="97" t="str">
        <f>+C77+1+IF(MOD(C77,10)=9,1)&amp;"-N"</f>
        <v>429-N</v>
      </c>
      <c r="D78" s="171"/>
      <c r="E78" s="202" t="s">
        <v>2424</v>
      </c>
      <c r="F78" s="39"/>
    </row>
    <row r="79" spans="1:6" ht="39.950000000000003" customHeight="1">
      <c r="A79" s="106" t="str">
        <f>"[DPM.xlsx]AP!" &amp; NAVI!$I$5 &amp; ROW(A79)</f>
        <v>[DPM.xlsx]AP!E79</v>
      </c>
      <c r="B79" s="106" t="str">
        <f>B77</f>
        <v>AP_2</v>
      </c>
      <c r="C79" s="97">
        <f>+C77+1+IF(MOD(C77,10)=9,1)</f>
        <v>429</v>
      </c>
      <c r="D79" s="10"/>
      <c r="E79" s="34" t="s">
        <v>410</v>
      </c>
      <c r="F79" s="34" t="s">
        <v>410</v>
      </c>
    </row>
    <row r="80" spans="1:6" ht="39.950000000000003" customHeight="1">
      <c r="A80" s="106" t="str">
        <f>"[DPM.xlsx]AP!" &amp; NAVI!$I$5 &amp; ROW(A80)</f>
        <v>[DPM.xlsx]AP!E80</v>
      </c>
      <c r="B80" s="106" t="str">
        <f t="shared" si="3"/>
        <v>AP_2</v>
      </c>
      <c r="C80" s="97">
        <f t="shared" si="2"/>
        <v>431</v>
      </c>
      <c r="D80" s="10"/>
      <c r="E80" s="34" t="s">
        <v>411</v>
      </c>
      <c r="F80" s="34" t="s">
        <v>411</v>
      </c>
    </row>
    <row r="81" spans="1:6" ht="39.950000000000003" customHeight="1">
      <c r="A81" s="106" t="str">
        <f>"[DPM.xlsx]AP!" &amp; NAVI!$I$5 &amp; ROW(A81)</f>
        <v>[DPM.xlsx]AP!E81</v>
      </c>
      <c r="B81" s="106" t="s">
        <v>669</v>
      </c>
      <c r="C81" s="97">
        <f t="shared" si="2"/>
        <v>432</v>
      </c>
      <c r="D81" s="9"/>
      <c r="E81" s="3" t="s">
        <v>522</v>
      </c>
      <c r="F81" s="3" t="s">
        <v>522</v>
      </c>
    </row>
    <row r="82" spans="1:6" ht="39.950000000000003" customHeight="1">
      <c r="A82" s="106" t="str">
        <f>"[DPM.xlsx]AP!" &amp; NAVI!$I$5 &amp; ROW(A82)</f>
        <v>[DPM.xlsx]AP!E82</v>
      </c>
      <c r="B82" s="106" t="str">
        <f t="shared" si="3"/>
        <v>AP_3</v>
      </c>
      <c r="C82" s="97">
        <f t="shared" si="2"/>
        <v>433</v>
      </c>
      <c r="D82" s="10"/>
      <c r="E82" s="183" t="s">
        <v>2330</v>
      </c>
      <c r="F82" s="37" t="s">
        <v>527</v>
      </c>
    </row>
    <row r="83" spans="1:6" ht="39.950000000000003" customHeight="1">
      <c r="A83" s="106" t="str">
        <f>"[DPM.xlsx]AP!" &amp; NAVI!$I$5 &amp; ROW(A83)</f>
        <v>[DPM.xlsx]AP!E83</v>
      </c>
      <c r="B83" s="106" t="str">
        <f t="shared" si="3"/>
        <v>AP_3</v>
      </c>
      <c r="C83" s="97">
        <f t="shared" si="2"/>
        <v>434</v>
      </c>
      <c r="D83" s="10"/>
      <c r="E83" s="183" t="s">
        <v>2331</v>
      </c>
      <c r="F83" s="37" t="s">
        <v>523</v>
      </c>
    </row>
    <row r="84" spans="1:6" ht="39.950000000000003" customHeight="1">
      <c r="A84" s="106" t="str">
        <f>"[DPM.xlsx]AP!" &amp; NAVI!$I$5 &amp; ROW(A84)</f>
        <v>[DPM.xlsx]AP!E84</v>
      </c>
      <c r="B84" s="106" t="str">
        <f t="shared" si="3"/>
        <v>AP_3</v>
      </c>
      <c r="C84" s="97">
        <f t="shared" si="2"/>
        <v>435</v>
      </c>
      <c r="D84" s="10"/>
      <c r="E84" s="38" t="s">
        <v>342</v>
      </c>
      <c r="F84" s="38" t="s">
        <v>342</v>
      </c>
    </row>
    <row r="85" spans="1:6" ht="39.950000000000003" customHeight="1">
      <c r="A85" s="106" t="str">
        <f>"[DPM.xlsx]AP!" &amp; NAVI!$I$5 &amp; ROW(A85)</f>
        <v>[DPM.xlsx]AP!E85</v>
      </c>
      <c r="B85" s="106" t="str">
        <f t="shared" si="3"/>
        <v>AP_3</v>
      </c>
      <c r="C85" s="97">
        <f t="shared" si="2"/>
        <v>436</v>
      </c>
      <c r="D85" s="10"/>
      <c r="E85" s="13" t="s">
        <v>343</v>
      </c>
      <c r="F85" s="38" t="s">
        <v>343</v>
      </c>
    </row>
    <row r="86" spans="1:6" ht="39.950000000000003" customHeight="1">
      <c r="A86" s="106" t="str">
        <f>"[DPM.xlsx]AP!" &amp; NAVI!$I$5 &amp; ROW(A86)</f>
        <v>[DPM.xlsx]AP!E86</v>
      </c>
      <c r="B86" s="106" t="str">
        <f t="shared" si="3"/>
        <v>AP_3</v>
      </c>
      <c r="C86" s="97">
        <f t="shared" si="2"/>
        <v>437</v>
      </c>
      <c r="D86" s="10"/>
      <c r="E86" s="183" t="s">
        <v>2332</v>
      </c>
      <c r="F86" s="37" t="s">
        <v>524</v>
      </c>
    </row>
    <row r="87" spans="1:6" ht="39.950000000000003" customHeight="1">
      <c r="A87" s="106" t="str">
        <f>"[DPM.xlsx]AP!" &amp; NAVI!$I$5 &amp; ROW(A87)</f>
        <v>[DPM.xlsx]AP!E87</v>
      </c>
      <c r="B87" s="106" t="s">
        <v>668</v>
      </c>
      <c r="C87" s="97">
        <f t="shared" si="2"/>
        <v>438</v>
      </c>
      <c r="D87" s="10"/>
      <c r="E87" s="3" t="s">
        <v>525</v>
      </c>
      <c r="F87" s="3" t="s">
        <v>525</v>
      </c>
    </row>
    <row r="88" spans="1:6" ht="39.950000000000003" customHeight="1">
      <c r="A88" s="106" t="str">
        <f>"[DPM.xlsx]AP!" &amp; NAVI!$I$5 &amp; ROW(A88)</f>
        <v>[DPM.xlsx]AP!E88</v>
      </c>
      <c r="B88" s="106" t="str">
        <f t="shared" si="3"/>
        <v>AP_4</v>
      </c>
      <c r="C88" s="97">
        <f t="shared" si="2"/>
        <v>439</v>
      </c>
      <c r="D88" s="10"/>
      <c r="E88" s="37" t="s">
        <v>2279</v>
      </c>
      <c r="F88" s="37" t="s">
        <v>476</v>
      </c>
    </row>
    <row r="89" spans="1:6" s="155" customFormat="1" ht="39.950000000000003" customHeight="1">
      <c r="A89" s="106" t="str">
        <f>"[DPM.xlsx]AP!" &amp; NAVI!$I$5 &amp; ROW(A89)</f>
        <v>[DPM.xlsx]AP!E89</v>
      </c>
      <c r="B89" s="162"/>
      <c r="C89" s="97" t="str">
        <f>+C88+1+IF(MOD(C88,10)=9,1)&amp;"-N"</f>
        <v>441-N</v>
      </c>
      <c r="D89" s="171"/>
      <c r="E89" s="183" t="s">
        <v>2280</v>
      </c>
      <c r="F89" s="37"/>
    </row>
    <row r="90" spans="1:6" ht="39.950000000000003" customHeight="1">
      <c r="A90" s="106" t="str">
        <f>"[DPM.xlsx]AP!" &amp; NAVI!$I$5 &amp; ROW(A90)</f>
        <v>[DPM.xlsx]AP!E90</v>
      </c>
      <c r="B90" s="106" t="str">
        <f>B88</f>
        <v>AP_4</v>
      </c>
      <c r="C90" s="97">
        <f>+C88+1+IF(MOD(C88,10)=9,1)</f>
        <v>441</v>
      </c>
      <c r="D90" s="10"/>
      <c r="E90" s="183" t="s">
        <v>2283</v>
      </c>
      <c r="F90" s="37" t="s">
        <v>528</v>
      </c>
    </row>
    <row r="91" spans="1:6" ht="39.950000000000003" customHeight="1">
      <c r="A91" s="106" t="str">
        <f>"[DPM.xlsx]AP!" &amp; NAVI!$I$5 &amp; ROW(A91)</f>
        <v>[DPM.xlsx]AP!E91</v>
      </c>
      <c r="B91" s="106" t="str">
        <f t="shared" si="3"/>
        <v>AP_4</v>
      </c>
      <c r="C91" s="97">
        <f t="shared" si="2"/>
        <v>442</v>
      </c>
      <c r="D91" s="10"/>
      <c r="E91" s="17" t="s">
        <v>529</v>
      </c>
      <c r="F91" s="37" t="s">
        <v>529</v>
      </c>
    </row>
    <row r="92" spans="1:6" ht="39.950000000000003" customHeight="1">
      <c r="A92" s="106" t="str">
        <f>"[DPM.xlsx]AP!" &amp; NAVI!$I$5 &amp; ROW(A92)</f>
        <v>[DPM.xlsx]AP!E92</v>
      </c>
      <c r="B92" s="106" t="str">
        <f t="shared" si="3"/>
        <v>AP_4</v>
      </c>
      <c r="C92" s="97">
        <f t="shared" si="2"/>
        <v>443</v>
      </c>
      <c r="D92" s="10"/>
      <c r="E92" s="16" t="s">
        <v>526</v>
      </c>
      <c r="F92" s="36" t="s">
        <v>526</v>
      </c>
    </row>
    <row r="93" spans="1:6" ht="39.950000000000003" customHeight="1">
      <c r="A93" s="106" t="str">
        <f>"[DPM.xlsx]AP!" &amp; NAVI!$I$5 &amp; ROW(A93)</f>
        <v>[DPM.xlsx]AP!E93</v>
      </c>
      <c r="B93" s="106" t="str">
        <f t="shared" si="3"/>
        <v>AP_4</v>
      </c>
      <c r="C93" s="97">
        <f t="shared" si="2"/>
        <v>444</v>
      </c>
      <c r="D93" s="10"/>
      <c r="E93" s="17" t="s">
        <v>530</v>
      </c>
      <c r="F93" s="37" t="s">
        <v>530</v>
      </c>
    </row>
    <row r="94" spans="1:6" ht="39.950000000000003" customHeight="1"/>
    <row r="95" spans="1:6" ht="39.950000000000003" customHeight="1"/>
    <row r="96" spans="1:6" ht="39.950000000000003" customHeight="1"/>
    <row r="97" ht="39.950000000000003" customHeight="1"/>
    <row r="98" ht="39.950000000000003" customHeight="1"/>
    <row r="99" ht="39.950000000000003" customHeight="1"/>
    <row r="100" ht="39.950000000000003" customHeight="1"/>
    <row r="101" ht="39.950000000000003" customHeight="1"/>
    <row r="102" ht="39.950000000000003" customHeight="1"/>
    <row r="103" ht="39.950000000000003" customHeight="1"/>
    <row r="104" ht="39.950000000000003" customHeight="1"/>
    <row r="105" ht="39.950000000000003" customHeight="1"/>
    <row r="106" ht="39.950000000000003" customHeight="1"/>
    <row r="107" ht="39.950000000000003" customHeight="1"/>
    <row r="108" ht="39.950000000000003" customHeight="1"/>
    <row r="109" ht="39.950000000000003" customHeight="1"/>
    <row r="110" ht="39.950000000000003" customHeight="1"/>
    <row r="111" ht="39.950000000000003" customHeight="1"/>
    <row r="112" ht="39.950000000000003" customHeight="1"/>
    <row r="113" ht="39.950000000000003" customHeight="1"/>
    <row r="114" ht="39.950000000000003" customHeight="1"/>
    <row r="154" spans="2:2">
      <c r="B154" s="155"/>
    </row>
  </sheetData>
  <phoneticPr fontId="28" type="noConversion"/>
  <hyperlinks>
    <hyperlink ref="A1" location="NAVI!A1" display="Navi"/>
  </hyperlinks>
  <printOptions horizontalCentered="1"/>
  <pageMargins left="0.39370078740157483" right="0.39370078740157483" top="0.39370078740157483" bottom="0.39370078740157483" header="0.31496062992125984" footer="0.31496062992125984"/>
  <pageSetup paperSize="9" orientation="portrait" r:id="rId1"/>
  <headerFooter scaleWithDoc="0">
    <oddFooter>&amp;R&amp;"BdE Neue Helvetica 45 Light,Normal"&amp;9AP-  APPROACH TO CAPITAL REQUIREMENTS</oddFooter>
  </headerFooter>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sheetPr codeName="Hoja7"/>
  <dimension ref="A1:G146"/>
  <sheetViews>
    <sheetView showGridLines="0" zoomScale="90" zoomScaleNormal="90" zoomScaleSheetLayoutView="75" workbookViewId="0"/>
  </sheetViews>
  <sheetFormatPr baseColWidth="10" defaultColWidth="11.42578125" defaultRowHeight="15"/>
  <cols>
    <col min="1" max="1" width="8.85546875" bestFit="1" customWidth="1"/>
    <col min="2" max="2" width="11.85546875" style="93" customWidth="1"/>
    <col min="3" max="3" width="6.42578125" style="93" bestFit="1" customWidth="1"/>
    <col min="4" max="4" width="41.42578125" customWidth="1"/>
    <col min="5" max="5" width="60.42578125" customWidth="1"/>
    <col min="6" max="6" width="60.42578125" style="155" customWidth="1"/>
  </cols>
  <sheetData>
    <row r="1" spans="1:7" ht="39.950000000000003" customHeight="1">
      <c r="A1" s="74" t="s">
        <v>108</v>
      </c>
      <c r="B1" s="94" t="s">
        <v>700</v>
      </c>
      <c r="C1" s="95" t="s">
        <v>698</v>
      </c>
      <c r="D1" s="6" t="s">
        <v>550</v>
      </c>
      <c r="E1" s="6" t="s">
        <v>798</v>
      </c>
      <c r="F1" s="6" t="s">
        <v>799</v>
      </c>
    </row>
    <row r="2" spans="1:7" s="104" customFormat="1" ht="39.950000000000003" customHeight="1">
      <c r="A2" s="106" t="str">
        <f>"[DPM.xlsx]AT!" &amp; NAVI!$I$5 &amp; ROW(A2)</f>
        <v>[DPM.xlsx]AT!E2</v>
      </c>
      <c r="B2" s="106" t="s">
        <v>667</v>
      </c>
      <c r="C2" s="97">
        <f>NAVI!C5</f>
        <v>451</v>
      </c>
      <c r="D2" s="6"/>
      <c r="E2" s="6" t="s">
        <v>57</v>
      </c>
      <c r="F2" s="6" t="s">
        <v>57</v>
      </c>
    </row>
    <row r="3" spans="1:7" ht="39.950000000000003" customHeight="1">
      <c r="A3" s="106" t="str">
        <f>"[DPM.xlsx]AT!" &amp; NAVI!$I$5 &amp; ROW(A3)</f>
        <v>[DPM.xlsx]AT!E3</v>
      </c>
      <c r="B3" s="106" t="str">
        <f t="shared" ref="B3:B69" si="0">B2</f>
        <v>AT_1</v>
      </c>
      <c r="C3" s="97">
        <f t="shared" ref="C3:C10" si="1">+C2+1+IF(MOD(C2,10)=9,1)</f>
        <v>452</v>
      </c>
      <c r="D3" s="6"/>
      <c r="E3" s="85" t="s">
        <v>554</v>
      </c>
      <c r="F3" s="85" t="s">
        <v>554</v>
      </c>
    </row>
    <row r="4" spans="1:7" ht="39.950000000000003" customHeight="1">
      <c r="A4" s="106" t="str">
        <f>"[DPM.xlsx]AT!" &amp; NAVI!$I$5 &amp; ROW(A4)</f>
        <v>[DPM.xlsx]AT!E4</v>
      </c>
      <c r="B4" s="106" t="str">
        <f t="shared" si="0"/>
        <v>AT_1</v>
      </c>
      <c r="C4" s="97">
        <f t="shared" si="1"/>
        <v>453</v>
      </c>
      <c r="D4" s="6"/>
      <c r="E4" s="4" t="s">
        <v>379</v>
      </c>
      <c r="F4" s="4" t="s">
        <v>379</v>
      </c>
    </row>
    <row r="5" spans="1:7" ht="39.950000000000003" customHeight="1">
      <c r="A5" s="106" t="str">
        <f>"[DPM.xlsx]AT!" &amp; NAVI!$I$5 &amp; ROW(A5)</f>
        <v>[DPM.xlsx]AT!E5</v>
      </c>
      <c r="B5" s="106" t="str">
        <f>B4</f>
        <v>AT_1</v>
      </c>
      <c r="C5" s="97">
        <f>+C4+1+IF(MOD(C4,10)=9,1)</f>
        <v>454</v>
      </c>
      <c r="D5" s="10"/>
      <c r="E5" s="55" t="s">
        <v>180</v>
      </c>
      <c r="F5" s="55" t="s">
        <v>180</v>
      </c>
    </row>
    <row r="6" spans="1:7" ht="39.950000000000003" customHeight="1">
      <c r="A6" s="106" t="str">
        <f>"[DPM.xlsx]AT!" &amp; NAVI!$I$5 &amp; ROW(A6)</f>
        <v>[DPM.xlsx]AT!E6</v>
      </c>
      <c r="B6" s="106" t="str">
        <f t="shared" si="0"/>
        <v>AT_1</v>
      </c>
      <c r="C6" s="97">
        <f t="shared" si="1"/>
        <v>455</v>
      </c>
      <c r="D6" s="123"/>
      <c r="E6" s="4" t="s">
        <v>2428</v>
      </c>
      <c r="F6" s="4" t="s">
        <v>551</v>
      </c>
    </row>
    <row r="7" spans="1:7" ht="39.950000000000003" customHeight="1">
      <c r="A7" s="106" t="str">
        <f>"[DPM.xlsx]AT!" &amp; NAVI!$I$5 &amp; ROW(A7)</f>
        <v>[DPM.xlsx]AT!E7</v>
      </c>
      <c r="B7" s="106" t="str">
        <f t="shared" si="0"/>
        <v>AT_1</v>
      </c>
      <c r="C7" s="97">
        <f t="shared" si="1"/>
        <v>456</v>
      </c>
      <c r="D7" s="10"/>
      <c r="E7" s="55" t="s">
        <v>181</v>
      </c>
      <c r="F7" s="55" t="s">
        <v>181</v>
      </c>
      <c r="G7" s="80"/>
    </row>
    <row r="8" spans="1:7" ht="39.950000000000003" customHeight="1">
      <c r="A8" s="106" t="str">
        <f>"[DPM.xlsx]AT!" &amp; NAVI!$I$5 &amp; ROW(A8)</f>
        <v>[DPM.xlsx]AT!E8</v>
      </c>
      <c r="B8" s="106" t="str">
        <f t="shared" si="0"/>
        <v>AT_1</v>
      </c>
      <c r="C8" s="97">
        <f t="shared" si="1"/>
        <v>457</v>
      </c>
      <c r="D8" s="2"/>
      <c r="E8" s="8" t="s">
        <v>462</v>
      </c>
      <c r="F8" s="8" t="s">
        <v>462</v>
      </c>
    </row>
    <row r="9" spans="1:7" ht="39.950000000000003" customHeight="1">
      <c r="A9" s="106" t="str">
        <f>"[DPM.xlsx]AT!" &amp; NAVI!$I$5 &amp; ROW(A9)</f>
        <v>[DPM.xlsx]AT!E9</v>
      </c>
      <c r="B9" s="106" t="str">
        <f t="shared" si="0"/>
        <v>AT_1</v>
      </c>
      <c r="C9" s="97">
        <f t="shared" si="1"/>
        <v>458</v>
      </c>
      <c r="D9" s="9" t="s">
        <v>433</v>
      </c>
      <c r="E9" s="169" t="s">
        <v>2297</v>
      </c>
      <c r="F9" s="8" t="s">
        <v>494</v>
      </c>
    </row>
    <row r="10" spans="1:7" ht="39.950000000000003" customHeight="1">
      <c r="A10" s="106" t="str">
        <f>"[DPM.xlsx]AT!" &amp; NAVI!$I$5 &amp; ROW(A10)</f>
        <v>[DPM.xlsx]AT!E10</v>
      </c>
      <c r="B10" s="106" t="str">
        <f t="shared" si="0"/>
        <v>AT_1</v>
      </c>
      <c r="C10" s="97">
        <f t="shared" si="1"/>
        <v>459</v>
      </c>
      <c r="D10" s="9"/>
      <c r="E10" s="8" t="s">
        <v>511</v>
      </c>
      <c r="F10" s="8" t="s">
        <v>511</v>
      </c>
    </row>
    <row r="11" spans="1:7" ht="39.950000000000003" customHeight="1">
      <c r="A11" s="106" t="str">
        <f>"[DPM.xlsx]AT!" &amp; NAVI!$I$5 &amp; ROW(A11)</f>
        <v>[DPM.xlsx]AT!E11</v>
      </c>
      <c r="B11" s="106" t="str">
        <f t="shared" si="0"/>
        <v>AT_1</v>
      </c>
      <c r="C11" s="97">
        <f t="shared" ref="C11:C74" si="2">+C10+1+IF(MOD(C10,10)=9,1)</f>
        <v>461</v>
      </c>
      <c r="D11" s="2"/>
      <c r="E11" s="8" t="s">
        <v>434</v>
      </c>
      <c r="F11" s="8" t="s">
        <v>434</v>
      </c>
    </row>
    <row r="12" spans="1:7" s="151" customFormat="1" ht="39.950000000000003" customHeight="1">
      <c r="A12" s="106" t="str">
        <f>"[DPM.xlsx]AT!" &amp; NAVI!$I$5 &amp; ROW(A12)</f>
        <v>[DPM.xlsx]AT!E12</v>
      </c>
      <c r="B12" s="106" t="s">
        <v>684</v>
      </c>
      <c r="C12" s="97" t="s">
        <v>783</v>
      </c>
      <c r="D12" s="45" t="s">
        <v>782</v>
      </c>
      <c r="E12" s="8" t="s">
        <v>434</v>
      </c>
      <c r="F12" s="8" t="s">
        <v>434</v>
      </c>
    </row>
    <row r="13" spans="1:7" ht="39.950000000000003" customHeight="1">
      <c r="A13" s="106" t="str">
        <f>"[DPM.xlsx]AT!" &amp; NAVI!$I$5 &amp; ROW(A13)</f>
        <v>[DPM.xlsx]AT!E13</v>
      </c>
      <c r="B13" s="106" t="str">
        <f>B11</f>
        <v>AT_1</v>
      </c>
      <c r="C13" s="97">
        <f>+C11+1+IF(MOD(C11,10)=9,1)</f>
        <v>462</v>
      </c>
      <c r="D13" s="2"/>
      <c r="E13" s="174" t="s">
        <v>2299</v>
      </c>
      <c r="F13" s="7" t="s">
        <v>463</v>
      </c>
    </row>
    <row r="14" spans="1:7" ht="39.950000000000003" customHeight="1">
      <c r="A14" s="106" t="str">
        <f>"[DPM.xlsx]AT!" &amp; NAVI!$I$5 &amp; ROW(A14)</f>
        <v>[DPM.xlsx]AT!E14</v>
      </c>
      <c r="B14" s="106" t="str">
        <f t="shared" si="0"/>
        <v>AT_1</v>
      </c>
      <c r="C14" s="97">
        <f t="shared" si="2"/>
        <v>463</v>
      </c>
      <c r="D14" s="2"/>
      <c r="E14" s="174" t="s">
        <v>2295</v>
      </c>
      <c r="F14" s="7" t="s">
        <v>464</v>
      </c>
    </row>
    <row r="15" spans="1:7" ht="39.950000000000003" customHeight="1">
      <c r="A15" s="106" t="str">
        <f>"[DPM.xlsx]AT!" &amp; NAVI!$I$5 &amp; ROW(A15)</f>
        <v>[DPM.xlsx]AT!E15</v>
      </c>
      <c r="B15" s="106" t="str">
        <f t="shared" si="0"/>
        <v>AT_1</v>
      </c>
      <c r="C15" s="97">
        <f t="shared" si="2"/>
        <v>464</v>
      </c>
      <c r="D15" s="2"/>
      <c r="E15" s="8" t="s">
        <v>435</v>
      </c>
      <c r="F15" s="8" t="s">
        <v>435</v>
      </c>
    </row>
    <row r="16" spans="1:7" ht="39.950000000000003" customHeight="1">
      <c r="A16" s="106" t="str">
        <f>"[DPM.xlsx]AT!" &amp; NAVI!$I$5 &amp; ROW(A16)</f>
        <v>[DPM.xlsx]AT!E16</v>
      </c>
      <c r="B16" s="106" t="str">
        <f t="shared" si="0"/>
        <v>AT_1</v>
      </c>
      <c r="C16" s="97">
        <f t="shared" si="2"/>
        <v>465</v>
      </c>
      <c r="D16" s="2"/>
      <c r="E16" s="8" t="s">
        <v>465</v>
      </c>
      <c r="F16" s="8" t="s">
        <v>465</v>
      </c>
    </row>
    <row r="17" spans="1:6" s="155" customFormat="1" ht="39.950000000000003" customHeight="1">
      <c r="A17" s="162" t="str">
        <f>"[DPM.xlsx]AT!" &amp; NAVI!$I$5 &amp; ROW(A17)</f>
        <v>[DPM.xlsx]AT!E17</v>
      </c>
      <c r="B17" s="162"/>
      <c r="C17" s="97" t="str">
        <f>+C15+1+IF(MOD(C15,10)=9,1) &amp; "-N"</f>
        <v>465-N</v>
      </c>
      <c r="D17" s="168"/>
      <c r="E17" s="169" t="s">
        <v>2300</v>
      </c>
      <c r="F17" s="8"/>
    </row>
    <row r="18" spans="1:6" ht="39.950000000000003" customHeight="1">
      <c r="A18" s="106" t="str">
        <f>"[DPM.xlsx]AT!" &amp; NAVI!$I$5 &amp; ROW(A18)</f>
        <v>[DPM.xlsx]AT!E18</v>
      </c>
      <c r="B18" s="106" t="str">
        <f>B16</f>
        <v>AT_1</v>
      </c>
      <c r="C18" s="97">
        <f>+C16+1+IF(MOD(C16,10)=9,1)</f>
        <v>466</v>
      </c>
      <c r="D18" s="2"/>
      <c r="E18" s="8" t="s">
        <v>466</v>
      </c>
      <c r="F18" s="8" t="s">
        <v>466</v>
      </c>
    </row>
    <row r="19" spans="1:6" ht="39.950000000000003" customHeight="1">
      <c r="A19" s="106" t="str">
        <f>"[DPM.xlsx]AT!" &amp; NAVI!$I$5 &amp; ROW(A19)</f>
        <v>[DPM.xlsx]AT!E19</v>
      </c>
      <c r="B19" s="106" t="str">
        <f t="shared" si="0"/>
        <v>AT_1</v>
      </c>
      <c r="C19" s="97">
        <f t="shared" si="2"/>
        <v>467</v>
      </c>
      <c r="D19" s="9"/>
      <c r="E19" s="8" t="s">
        <v>491</v>
      </c>
      <c r="F19" s="8" t="s">
        <v>491</v>
      </c>
    </row>
    <row r="20" spans="1:6" ht="39.950000000000003" customHeight="1">
      <c r="A20" s="106" t="str">
        <f>"[DPM.xlsx]AT!" &amp; NAVI!$I$5 &amp; ROW(A20)</f>
        <v>[DPM.xlsx]AT!E20</v>
      </c>
      <c r="B20" s="106" t="str">
        <f t="shared" si="0"/>
        <v>AT_1</v>
      </c>
      <c r="C20" s="97">
        <f t="shared" si="2"/>
        <v>468</v>
      </c>
      <c r="D20" s="9" t="s">
        <v>512</v>
      </c>
      <c r="E20" s="174" t="s">
        <v>2305</v>
      </c>
      <c r="F20" s="7" t="s">
        <v>430</v>
      </c>
    </row>
    <row r="21" spans="1:6" s="155" customFormat="1" ht="39.950000000000003" customHeight="1">
      <c r="A21" s="162" t="str">
        <f>"[DPM.xlsx]AT!" &amp; NAVI!$I$5 &amp; ROW(A21)</f>
        <v>[DPM.xlsx]AT!E21</v>
      </c>
      <c r="B21" s="162" t="str">
        <f t="shared" si="0"/>
        <v>AT_1</v>
      </c>
      <c r="C21" s="97" t="str">
        <f>+C20+1+IF(MOD(C20,10)=9,1)&amp;"-N"</f>
        <v>469-N</v>
      </c>
      <c r="D21" s="178"/>
      <c r="E21" s="174" t="s">
        <v>2306</v>
      </c>
      <c r="F21" s="7"/>
    </row>
    <row r="22" spans="1:6" ht="39.950000000000003" customHeight="1">
      <c r="A22" s="106" t="str">
        <f>"[DPM.xlsx]AT!" &amp; NAVI!$I$5 &amp; ROW(A22)</f>
        <v>[DPM.xlsx]AT!E22</v>
      </c>
      <c r="B22" s="106" t="str">
        <f>B20</f>
        <v>AT_1</v>
      </c>
      <c r="C22" s="97">
        <f>+C20+1+IF(MOD(C20,10)=9,1)</f>
        <v>469</v>
      </c>
      <c r="D22" s="9"/>
      <c r="E22" s="20" t="s">
        <v>467</v>
      </c>
      <c r="F22" s="20" t="s">
        <v>467</v>
      </c>
    </row>
    <row r="23" spans="1:6" ht="39.950000000000003" customHeight="1">
      <c r="A23" s="106" t="str">
        <f>"[DPM.xlsx]AT!" &amp; NAVI!$I$5 &amp; ROW(A23)</f>
        <v>[DPM.xlsx]AT!E23</v>
      </c>
      <c r="B23" s="106" t="str">
        <f t="shared" si="0"/>
        <v>AT_1</v>
      </c>
      <c r="C23" s="97">
        <f t="shared" si="2"/>
        <v>471</v>
      </c>
      <c r="D23" s="2"/>
      <c r="E23" s="8" t="s">
        <v>492</v>
      </c>
      <c r="F23" s="8" t="s">
        <v>492</v>
      </c>
    </row>
    <row r="24" spans="1:6" ht="39.950000000000003" customHeight="1">
      <c r="A24" s="106" t="str">
        <f>"[DPM.xlsx]AT!" &amp; NAVI!$I$5 &amp; ROW(A24)</f>
        <v>[DPM.xlsx]AT!E24</v>
      </c>
      <c r="B24" s="106" t="str">
        <f t="shared" si="0"/>
        <v>AT_1</v>
      </c>
      <c r="C24" s="97">
        <f t="shared" si="2"/>
        <v>472</v>
      </c>
      <c r="D24" s="2"/>
      <c r="E24" s="20" t="s">
        <v>431</v>
      </c>
      <c r="F24" s="20" t="s">
        <v>431</v>
      </c>
    </row>
    <row r="25" spans="1:6" ht="39.950000000000003" customHeight="1">
      <c r="A25" s="106" t="str">
        <f>"[DPM.xlsx]AT!" &amp; NAVI!$I$5 &amp; ROW(A25)</f>
        <v>[DPM.xlsx]AT!E25</v>
      </c>
      <c r="B25" s="106" t="str">
        <f t="shared" si="0"/>
        <v>AT_1</v>
      </c>
      <c r="C25" s="97">
        <f t="shared" si="2"/>
        <v>473</v>
      </c>
      <c r="D25" s="2"/>
      <c r="E25" s="20" t="s">
        <v>432</v>
      </c>
      <c r="F25" s="20" t="s">
        <v>432</v>
      </c>
    </row>
    <row r="26" spans="1:6" ht="75">
      <c r="A26" s="106" t="str">
        <f>"[DPM.xlsx]AT!" &amp; NAVI!$I$5 &amp; ROW(A26)</f>
        <v>[DPM.xlsx]AT!E26</v>
      </c>
      <c r="B26" s="106" t="str">
        <f t="shared" si="0"/>
        <v>AT_1</v>
      </c>
      <c r="C26" s="97">
        <f t="shared" si="2"/>
        <v>474</v>
      </c>
      <c r="D26" s="9" t="s">
        <v>383</v>
      </c>
      <c r="E26" s="8" t="s">
        <v>551</v>
      </c>
      <c r="F26" s="8" t="s">
        <v>551</v>
      </c>
    </row>
    <row r="27" spans="1:6" ht="39.950000000000003" customHeight="1">
      <c r="A27" s="106" t="str">
        <f>"[DPM.xlsx]AT!" &amp; NAVI!$I$5 &amp; ROW(A27)</f>
        <v>[DPM.xlsx]AT!E27</v>
      </c>
      <c r="B27" s="106" t="str">
        <f t="shared" si="0"/>
        <v>AT_1</v>
      </c>
      <c r="C27" s="97">
        <f t="shared" si="2"/>
        <v>475</v>
      </c>
      <c r="D27" s="2"/>
      <c r="E27" s="8" t="s">
        <v>436</v>
      </c>
      <c r="F27" s="8" t="s">
        <v>436</v>
      </c>
    </row>
    <row r="28" spans="1:6" ht="39.950000000000003" customHeight="1">
      <c r="A28" s="106" t="str">
        <f>"[DPM.xlsx]AT!" &amp; NAVI!$I$5 &amp; ROW(A28)</f>
        <v>[DPM.xlsx]AT!E28</v>
      </c>
      <c r="B28" s="106" t="str">
        <f t="shared" si="0"/>
        <v>AT_1</v>
      </c>
      <c r="C28" s="97">
        <f t="shared" si="2"/>
        <v>476</v>
      </c>
      <c r="D28" s="10" t="s">
        <v>469</v>
      </c>
      <c r="E28" s="15" t="s">
        <v>468</v>
      </c>
      <c r="F28" s="15" t="s">
        <v>468</v>
      </c>
    </row>
    <row r="29" spans="1:6" ht="39.950000000000003" customHeight="1">
      <c r="A29" s="106" t="str">
        <f>"[DPM.xlsx]AT!" &amp; NAVI!$I$5 &amp; ROW(A29)</f>
        <v>[DPM.xlsx]AT!E29</v>
      </c>
      <c r="B29" s="106" t="str">
        <f t="shared" si="0"/>
        <v>AT_1</v>
      </c>
      <c r="C29" s="97">
        <f t="shared" si="2"/>
        <v>477</v>
      </c>
      <c r="D29" s="10" t="s">
        <v>470</v>
      </c>
      <c r="E29" s="21" t="s">
        <v>384</v>
      </c>
      <c r="F29" s="21" t="s">
        <v>384</v>
      </c>
    </row>
    <row r="30" spans="1:6" ht="39.950000000000003" customHeight="1">
      <c r="A30" s="106" t="str">
        <f>"[DPM.xlsx]AT!" &amp; NAVI!$I$5 &amp; ROW(A30)</f>
        <v>[DPM.xlsx]AT!E30</v>
      </c>
      <c r="B30" s="106" t="str">
        <f t="shared" si="0"/>
        <v>AT_1</v>
      </c>
      <c r="C30" s="97">
        <f t="shared" si="2"/>
        <v>478</v>
      </c>
      <c r="D30" s="2"/>
      <c r="E30" s="15" t="s">
        <v>472</v>
      </c>
      <c r="F30" s="15" t="s">
        <v>472</v>
      </c>
    </row>
    <row r="31" spans="1:6" ht="39.950000000000003" customHeight="1">
      <c r="A31" s="106" t="str">
        <f>"[DPM.xlsx]AT!" &amp; NAVI!$I$5 &amp; ROW(A31)</f>
        <v>[DPM.xlsx]AT!E31</v>
      </c>
      <c r="B31" s="106" t="str">
        <f t="shared" si="0"/>
        <v>AT_1</v>
      </c>
      <c r="C31" s="97">
        <f t="shared" si="2"/>
        <v>479</v>
      </c>
      <c r="D31" s="2"/>
      <c r="E31" s="15" t="s">
        <v>473</v>
      </c>
      <c r="F31" s="15" t="s">
        <v>473</v>
      </c>
    </row>
    <row r="32" spans="1:6" ht="39.950000000000003" customHeight="1">
      <c r="A32" s="106" t="str">
        <f>"[DPM.xlsx]AT!" &amp; NAVI!$I$5 &amp; ROW(A32)</f>
        <v>[DPM.xlsx]AT!E32</v>
      </c>
      <c r="B32" s="106" t="str">
        <f t="shared" si="0"/>
        <v>AT_1</v>
      </c>
      <c r="C32" s="97">
        <f t="shared" si="2"/>
        <v>481</v>
      </c>
      <c r="D32" s="2"/>
      <c r="E32" s="15" t="s">
        <v>474</v>
      </c>
      <c r="F32" s="15" t="s">
        <v>474</v>
      </c>
    </row>
    <row r="33" spans="1:6" ht="39.950000000000003" customHeight="1">
      <c r="A33" s="106" t="str">
        <f>"[DPM.xlsx]AT!" &amp; NAVI!$I$5 &amp; ROW(A33)</f>
        <v>[DPM.xlsx]AT!E33</v>
      </c>
      <c r="B33" s="106" t="str">
        <f t="shared" si="0"/>
        <v>AT_1</v>
      </c>
      <c r="C33" s="97">
        <f t="shared" si="2"/>
        <v>482</v>
      </c>
      <c r="D33" s="2"/>
      <c r="E33" s="15" t="s">
        <v>437</v>
      </c>
      <c r="F33" s="15" t="s">
        <v>437</v>
      </c>
    </row>
    <row r="34" spans="1:6" ht="39.950000000000003" customHeight="1">
      <c r="A34" s="106" t="str">
        <f>"[DPM.xlsx]AT!" &amp; NAVI!$I$5 &amp; ROW(A34)</f>
        <v>[DPM.xlsx]AT!E34</v>
      </c>
      <c r="B34" s="106" t="str">
        <f t="shared" si="0"/>
        <v>AT_1</v>
      </c>
      <c r="C34" s="97">
        <f t="shared" si="2"/>
        <v>483</v>
      </c>
      <c r="D34" s="2"/>
      <c r="E34" s="8" t="s">
        <v>438</v>
      </c>
      <c r="F34" s="8" t="s">
        <v>438</v>
      </c>
    </row>
    <row r="35" spans="1:6" ht="39.950000000000003" customHeight="1">
      <c r="A35" s="106" t="str">
        <f>"[DPM.xlsx]AT!" &amp; NAVI!$I$5 &amp; ROW(A35)</f>
        <v>[DPM.xlsx]AT!E35</v>
      </c>
      <c r="B35" s="106" t="str">
        <f t="shared" si="0"/>
        <v>AT_1</v>
      </c>
      <c r="C35" s="97">
        <f t="shared" si="2"/>
        <v>484</v>
      </c>
      <c r="D35" s="10" t="s">
        <v>22</v>
      </c>
      <c r="E35" s="8" t="s">
        <v>439</v>
      </c>
      <c r="F35" s="8" t="s">
        <v>439</v>
      </c>
    </row>
    <row r="36" spans="1:6" ht="39.950000000000003" customHeight="1">
      <c r="A36" s="106" t="str">
        <f>"[DPM.xlsx]AT!" &amp; NAVI!$I$5 &amp; ROW(A36)</f>
        <v>[DPM.xlsx]AT!E36</v>
      </c>
      <c r="B36" s="106" t="str">
        <f t="shared" si="0"/>
        <v>AT_1</v>
      </c>
      <c r="C36" s="97">
        <f t="shared" si="2"/>
        <v>485</v>
      </c>
      <c r="D36" s="2"/>
      <c r="E36" s="8" t="s">
        <v>471</v>
      </c>
      <c r="F36" s="8" t="s">
        <v>471</v>
      </c>
    </row>
    <row r="37" spans="1:6" ht="39.950000000000003" customHeight="1">
      <c r="A37" s="106" t="str">
        <f>"[DPM.xlsx]AT!" &amp; NAVI!$I$5 &amp; ROW(A37)</f>
        <v>[DPM.xlsx]AT!E37</v>
      </c>
      <c r="B37" s="106" t="str">
        <f t="shared" si="0"/>
        <v>AT_1</v>
      </c>
      <c r="C37" s="97">
        <f t="shared" si="2"/>
        <v>486</v>
      </c>
      <c r="D37" s="2"/>
      <c r="E37" s="68" t="s">
        <v>440</v>
      </c>
      <c r="F37" s="68" t="s">
        <v>440</v>
      </c>
    </row>
    <row r="38" spans="1:6" ht="39.950000000000003" customHeight="1">
      <c r="A38" s="106" t="str">
        <f>"[DPM.xlsx]AT!" &amp; NAVI!$I$5 &amp; ROW(A38)</f>
        <v>[DPM.xlsx]AT!E38</v>
      </c>
      <c r="B38" s="106" t="str">
        <f t="shared" si="0"/>
        <v>AT_1</v>
      </c>
      <c r="C38" s="97">
        <f t="shared" si="2"/>
        <v>487</v>
      </c>
      <c r="D38" s="2"/>
      <c r="E38" s="68" t="s">
        <v>2290</v>
      </c>
      <c r="F38" s="68" t="s">
        <v>2290</v>
      </c>
    </row>
    <row r="39" spans="1:6" ht="39.950000000000003" customHeight="1">
      <c r="A39" s="106" t="str">
        <f>"[DPM.xlsx]AT!" &amp; NAVI!$I$5 &amp; ROW(A39)</f>
        <v>[DPM.xlsx]AT!E39</v>
      </c>
      <c r="B39" s="106" t="str">
        <f t="shared" si="0"/>
        <v>AT_1</v>
      </c>
      <c r="C39" s="97">
        <f t="shared" si="2"/>
        <v>488</v>
      </c>
      <c r="D39" s="2"/>
      <c r="E39" s="68" t="s">
        <v>441</v>
      </c>
      <c r="F39" s="68" t="s">
        <v>441</v>
      </c>
    </row>
    <row r="40" spans="1:6" ht="39.950000000000003" customHeight="1">
      <c r="A40" s="106" t="str">
        <f>"[DPM.xlsx]AT!" &amp; NAVI!$I$5 &amp; ROW(A40)</f>
        <v>[DPM.xlsx]AT!E40</v>
      </c>
      <c r="B40" s="106" t="str">
        <f t="shared" si="0"/>
        <v>AT_1</v>
      </c>
      <c r="C40" s="97">
        <f t="shared" si="2"/>
        <v>489</v>
      </c>
      <c r="D40" s="2"/>
      <c r="E40" s="8" t="s">
        <v>382</v>
      </c>
      <c r="F40" s="8" t="s">
        <v>382</v>
      </c>
    </row>
    <row r="41" spans="1:6" ht="39.950000000000003" customHeight="1">
      <c r="A41" s="106" t="str">
        <f>"[DPM.xlsx]AT!" &amp; NAVI!$I$5 &amp; ROW(A41)</f>
        <v>[DPM.xlsx]AT!E41</v>
      </c>
      <c r="B41" s="106" t="str">
        <f t="shared" si="0"/>
        <v>AT_1</v>
      </c>
      <c r="C41" s="97">
        <f t="shared" si="2"/>
        <v>491</v>
      </c>
      <c r="D41" s="2"/>
      <c r="E41" s="8" t="s">
        <v>442</v>
      </c>
      <c r="F41" s="8" t="s">
        <v>442</v>
      </c>
    </row>
    <row r="42" spans="1:6" ht="39.950000000000003" customHeight="1">
      <c r="A42" s="106" t="str">
        <f>"[DPM.xlsx]AT!" &amp; NAVI!$I$5 &amp; ROW(A42)</f>
        <v>[DPM.xlsx]AT!E42</v>
      </c>
      <c r="B42" s="106" t="str">
        <f t="shared" si="0"/>
        <v>AT_1</v>
      </c>
      <c r="C42" s="97">
        <f t="shared" si="2"/>
        <v>492</v>
      </c>
      <c r="D42" s="2"/>
      <c r="E42" s="8" t="s">
        <v>370</v>
      </c>
      <c r="F42" s="8" t="s">
        <v>370</v>
      </c>
    </row>
    <row r="43" spans="1:6" ht="39.950000000000003" customHeight="1">
      <c r="A43" s="106" t="str">
        <f>"[DPM.xlsx]AT!" &amp; NAVI!$I$5 &amp; ROW(A43)</f>
        <v>[DPM.xlsx]AT!E43</v>
      </c>
      <c r="B43" s="106" t="str">
        <f t="shared" si="0"/>
        <v>AT_1</v>
      </c>
      <c r="C43" s="97">
        <f t="shared" si="2"/>
        <v>493</v>
      </c>
      <c r="D43" s="2"/>
      <c r="E43" s="8" t="s">
        <v>443</v>
      </c>
      <c r="F43" s="8" t="s">
        <v>443</v>
      </c>
    </row>
    <row r="44" spans="1:6" ht="39.950000000000003" customHeight="1">
      <c r="A44" s="106" t="str">
        <f>"[DPM.xlsx]AT!" &amp; NAVI!$I$5 &amp; ROW(A44)</f>
        <v>[DPM.xlsx]AT!E44</v>
      </c>
      <c r="B44" s="106" t="str">
        <f t="shared" si="0"/>
        <v>AT_1</v>
      </c>
      <c r="C44" s="97">
        <f t="shared" si="2"/>
        <v>494</v>
      </c>
      <c r="D44" s="1"/>
      <c r="E44" s="3" t="s">
        <v>195</v>
      </c>
      <c r="F44" s="3" t="s">
        <v>195</v>
      </c>
    </row>
    <row r="45" spans="1:6" ht="39.950000000000003" customHeight="1">
      <c r="A45" s="106" t="str">
        <f>"[DPM.xlsx]AT!" &amp; NAVI!$I$5 &amp; ROW(A45)</f>
        <v>[DPM.xlsx]AT!E45</v>
      </c>
      <c r="B45" s="106" t="str">
        <f t="shared" si="0"/>
        <v>AT_1</v>
      </c>
      <c r="C45" s="97">
        <f t="shared" si="2"/>
        <v>495</v>
      </c>
      <c r="D45" s="123" t="s">
        <v>21</v>
      </c>
      <c r="E45" s="8" t="s">
        <v>551</v>
      </c>
      <c r="F45" s="8" t="s">
        <v>551</v>
      </c>
    </row>
    <row r="46" spans="1:6" ht="39.950000000000003" customHeight="1">
      <c r="A46" s="106" t="str">
        <f>"[DPM.xlsx]AT!" &amp; NAVI!$I$5 &amp; ROW(A46)</f>
        <v>[DPM.xlsx]AT!E46</v>
      </c>
      <c r="B46" s="106" t="str">
        <f t="shared" si="0"/>
        <v>AT_1</v>
      </c>
      <c r="C46" s="97">
        <f t="shared" si="2"/>
        <v>496</v>
      </c>
      <c r="D46" s="1"/>
      <c r="E46" s="8" t="s">
        <v>1730</v>
      </c>
      <c r="F46" s="8" t="s">
        <v>486</v>
      </c>
    </row>
    <row r="47" spans="1:6" ht="39.950000000000003" customHeight="1">
      <c r="A47" s="106" t="str">
        <f>"[DPM.xlsx]AT!" &amp; NAVI!$I$5 &amp; ROW(A47)</f>
        <v>[DPM.xlsx]AT!E47</v>
      </c>
      <c r="B47" s="106" t="str">
        <f t="shared" si="0"/>
        <v>AT_1</v>
      </c>
      <c r="C47" s="97">
        <f t="shared" si="2"/>
        <v>497</v>
      </c>
      <c r="D47" s="1"/>
      <c r="E47" s="8" t="s">
        <v>1731</v>
      </c>
      <c r="F47" s="8" t="s">
        <v>485</v>
      </c>
    </row>
    <row r="48" spans="1:6" s="78" customFormat="1" ht="39.950000000000003" customHeight="1">
      <c r="A48" s="106" t="str">
        <f>"[DPM.xlsx]AT!" &amp; NAVI!$I$5 &amp; ROW(A48)</f>
        <v>[DPM.xlsx]AT!E48</v>
      </c>
      <c r="B48" s="106" t="str">
        <f t="shared" si="0"/>
        <v>AT_1</v>
      </c>
      <c r="C48" s="97">
        <f t="shared" si="2"/>
        <v>498</v>
      </c>
      <c r="D48" s="2"/>
      <c r="E48" s="55" t="s">
        <v>139</v>
      </c>
      <c r="F48" s="55" t="s">
        <v>139</v>
      </c>
    </row>
    <row r="49" spans="1:6" s="78" customFormat="1" ht="39.950000000000003" customHeight="1">
      <c r="A49" s="106" t="str">
        <f>"[DPM.xlsx]AT!" &amp; NAVI!$I$5 &amp; ROW(A49)</f>
        <v>[DPM.xlsx]AT!E49</v>
      </c>
      <c r="B49" s="106" t="str">
        <f t="shared" si="0"/>
        <v>AT_1</v>
      </c>
      <c r="C49" s="97">
        <f t="shared" si="2"/>
        <v>499</v>
      </c>
      <c r="D49" s="123" t="s">
        <v>21</v>
      </c>
      <c r="E49" s="8" t="s">
        <v>551</v>
      </c>
      <c r="F49" s="8" t="s">
        <v>551</v>
      </c>
    </row>
    <row r="50" spans="1:6" ht="39.950000000000003" customHeight="1">
      <c r="A50" s="106" t="str">
        <f>"[DPM.xlsx]AT!" &amp; NAVI!$I$5 &amp; ROW(A50)</f>
        <v>[DPM.xlsx]AT!E50</v>
      </c>
      <c r="B50" s="106" t="str">
        <f t="shared" si="0"/>
        <v>AT_1</v>
      </c>
      <c r="C50" s="97">
        <f t="shared" si="2"/>
        <v>501</v>
      </c>
      <c r="D50" s="1"/>
      <c r="E50" s="55" t="s">
        <v>182</v>
      </c>
      <c r="F50" s="55" t="s">
        <v>182</v>
      </c>
    </row>
    <row r="51" spans="1:6" ht="39.950000000000003" customHeight="1">
      <c r="A51" s="106" t="str">
        <f>"[DPM.xlsx]AT!" &amp; NAVI!$I$5 &amp; ROW(A51)</f>
        <v>[DPM.xlsx]AT!E51</v>
      </c>
      <c r="B51" s="106" t="str">
        <f t="shared" si="0"/>
        <v>AT_1</v>
      </c>
      <c r="C51" s="97">
        <f t="shared" si="2"/>
        <v>502</v>
      </c>
      <c r="D51" s="123" t="s">
        <v>21</v>
      </c>
      <c r="E51" s="8" t="s">
        <v>551</v>
      </c>
      <c r="F51" s="8" t="s">
        <v>551</v>
      </c>
    </row>
    <row r="52" spans="1:6" ht="39.950000000000003" customHeight="1">
      <c r="A52" s="106" t="str">
        <f>"[DPM.xlsx]AT!" &amp; NAVI!$I$5 &amp; ROW(A52)</f>
        <v>[DPM.xlsx]AT!E52</v>
      </c>
      <c r="B52" s="106" t="str">
        <f t="shared" si="0"/>
        <v>AT_1</v>
      </c>
      <c r="C52" s="97">
        <f t="shared" si="2"/>
        <v>503</v>
      </c>
      <c r="D52" s="1"/>
      <c r="E52" s="8" t="s">
        <v>2360</v>
      </c>
      <c r="F52" s="8" t="s">
        <v>371</v>
      </c>
    </row>
    <row r="53" spans="1:6" ht="39.950000000000003" customHeight="1">
      <c r="A53" s="106" t="str">
        <f>"[DPM.xlsx]AT!" &amp; NAVI!$I$5 &amp; ROW(A53)</f>
        <v>[DPM.xlsx]AT!E53</v>
      </c>
      <c r="B53" s="106" t="str">
        <f t="shared" si="0"/>
        <v>AT_1</v>
      </c>
      <c r="C53" s="97">
        <f t="shared" si="2"/>
        <v>504</v>
      </c>
      <c r="D53" s="1"/>
      <c r="E53" s="7" t="s">
        <v>372</v>
      </c>
      <c r="F53" s="7" t="s">
        <v>372</v>
      </c>
    </row>
    <row r="54" spans="1:6" ht="39.950000000000003" customHeight="1">
      <c r="A54" s="106" t="str">
        <f>"[DPM.xlsx]AT!" &amp; NAVI!$I$5 &amp; ROW(A54)</f>
        <v>[DPM.xlsx]AT!E54</v>
      </c>
      <c r="B54" s="106" t="str">
        <f t="shared" si="0"/>
        <v>AT_1</v>
      </c>
      <c r="C54" s="97">
        <f t="shared" si="2"/>
        <v>505</v>
      </c>
      <c r="D54" s="1"/>
      <c r="E54" s="7" t="s">
        <v>373</v>
      </c>
      <c r="F54" s="7" t="s">
        <v>373</v>
      </c>
    </row>
    <row r="55" spans="1:6" ht="39.950000000000003" customHeight="1">
      <c r="A55" s="106" t="str">
        <f>"[DPM.xlsx]AT!" &amp; NAVI!$I$5 &amp; ROW(A55)</f>
        <v>[DPM.xlsx]AT!E55</v>
      </c>
      <c r="B55" s="106" t="str">
        <f t="shared" si="0"/>
        <v>AT_1</v>
      </c>
      <c r="C55" s="97">
        <f t="shared" si="2"/>
        <v>506</v>
      </c>
      <c r="D55" s="1"/>
      <c r="E55" s="8" t="s">
        <v>2361</v>
      </c>
      <c r="F55" s="8" t="s">
        <v>374</v>
      </c>
    </row>
    <row r="56" spans="1:6" ht="39.950000000000003" customHeight="1">
      <c r="A56" s="106" t="str">
        <f>"[DPM.xlsx]AT!" &amp; NAVI!$I$5 &amp; ROW(A56)</f>
        <v>[DPM.xlsx]AT!E56</v>
      </c>
      <c r="B56" s="106" t="str">
        <f t="shared" si="0"/>
        <v>AT_1</v>
      </c>
      <c r="C56" s="97">
        <f t="shared" si="2"/>
        <v>507</v>
      </c>
      <c r="D56" s="1"/>
      <c r="E56" s="7" t="s">
        <v>372</v>
      </c>
      <c r="F56" s="7" t="s">
        <v>372</v>
      </c>
    </row>
    <row r="57" spans="1:6" ht="39.950000000000003" customHeight="1">
      <c r="A57" s="106" t="str">
        <f>"[DPM.xlsx]AT!" &amp; NAVI!$I$5 &amp; ROW(A57)</f>
        <v>[DPM.xlsx]AT!E57</v>
      </c>
      <c r="B57" s="106" t="str">
        <f t="shared" si="0"/>
        <v>AT_1</v>
      </c>
      <c r="C57" s="97">
        <f t="shared" si="2"/>
        <v>508</v>
      </c>
      <c r="D57" s="1"/>
      <c r="E57" s="7" t="s">
        <v>373</v>
      </c>
      <c r="F57" s="7" t="s">
        <v>373</v>
      </c>
    </row>
    <row r="58" spans="1:6" ht="39.950000000000003" customHeight="1">
      <c r="A58" s="106" t="str">
        <f>"[DPM.xlsx]AT!" &amp; NAVI!$I$5 &amp; ROW(A58)</f>
        <v>[DPM.xlsx]AT!E58</v>
      </c>
      <c r="B58" s="106" t="str">
        <f t="shared" si="0"/>
        <v>AT_1</v>
      </c>
      <c r="C58" s="97">
        <f t="shared" si="2"/>
        <v>509</v>
      </c>
      <c r="D58" s="1"/>
      <c r="E58" s="8" t="s">
        <v>2378</v>
      </c>
      <c r="F58" s="8" t="s">
        <v>23</v>
      </c>
    </row>
    <row r="59" spans="1:6" ht="39.950000000000003" customHeight="1">
      <c r="A59" s="106" t="str">
        <f>"[DPM.xlsx]AT!" &amp; NAVI!$I$5 &amp; ROW(A59)</f>
        <v>[DPM.xlsx]AT!E59</v>
      </c>
      <c r="B59" s="106" t="str">
        <f t="shared" si="0"/>
        <v>AT_1</v>
      </c>
      <c r="C59" s="97">
        <f t="shared" si="2"/>
        <v>511</v>
      </c>
      <c r="D59" s="1"/>
      <c r="E59" s="8" t="s">
        <v>2375</v>
      </c>
      <c r="F59" s="8" t="s">
        <v>375</v>
      </c>
    </row>
    <row r="60" spans="1:6" ht="39.950000000000003" customHeight="1">
      <c r="A60" s="106" t="str">
        <f>"[DPM.xlsx]AT!" &amp; NAVI!$I$5 &amp; ROW(A60)</f>
        <v>[DPM.xlsx]AT!E60</v>
      </c>
      <c r="B60" s="106" t="str">
        <f t="shared" si="0"/>
        <v>AT_1</v>
      </c>
      <c r="C60" s="97">
        <f t="shared" si="2"/>
        <v>512</v>
      </c>
      <c r="D60" s="1"/>
      <c r="E60" s="7" t="s">
        <v>372</v>
      </c>
      <c r="F60" s="7" t="s">
        <v>372</v>
      </c>
    </row>
    <row r="61" spans="1:6" ht="39.950000000000003" customHeight="1">
      <c r="A61" s="106" t="str">
        <f>"[DPM.xlsx]AT!" &amp; NAVI!$I$5 &amp; ROW(A61)</f>
        <v>[DPM.xlsx]AT!E61</v>
      </c>
      <c r="B61" s="106" t="str">
        <f t="shared" si="0"/>
        <v>AT_1</v>
      </c>
      <c r="C61" s="97">
        <f t="shared" si="2"/>
        <v>513</v>
      </c>
      <c r="D61" s="1"/>
      <c r="E61" s="7" t="s">
        <v>373</v>
      </c>
      <c r="F61" s="7" t="s">
        <v>373</v>
      </c>
    </row>
    <row r="62" spans="1:6" ht="39.950000000000003" customHeight="1">
      <c r="A62" s="106" t="str">
        <f>"[DPM.xlsx]AT!" &amp; NAVI!$I$5 &amp; ROW(A62)</f>
        <v>[DPM.xlsx]AT!E62</v>
      </c>
      <c r="B62" s="106" t="str">
        <f t="shared" si="0"/>
        <v>AT_1</v>
      </c>
      <c r="C62" s="97">
        <f t="shared" si="2"/>
        <v>514</v>
      </c>
      <c r="D62" s="1"/>
      <c r="E62" s="7" t="s">
        <v>376</v>
      </c>
      <c r="F62" s="7" t="s">
        <v>376</v>
      </c>
    </row>
    <row r="63" spans="1:6" ht="39.950000000000003" customHeight="1">
      <c r="A63" s="106" t="str">
        <f>"[DPM.xlsx]AT!" &amp; NAVI!$I$5 &amp; ROW(A63)</f>
        <v>[DPM.xlsx]AT!E63</v>
      </c>
      <c r="B63" s="106" t="str">
        <f t="shared" si="0"/>
        <v>AT_1</v>
      </c>
      <c r="C63" s="97">
        <f t="shared" si="2"/>
        <v>515</v>
      </c>
      <c r="D63" s="1"/>
      <c r="E63" s="8" t="s">
        <v>2387</v>
      </c>
      <c r="F63" s="8" t="s">
        <v>24</v>
      </c>
    </row>
    <row r="64" spans="1:6" ht="39.950000000000003" customHeight="1">
      <c r="A64" s="106" t="str">
        <f>"[DPM.xlsx]AT!" &amp; NAVI!$I$5 &amp; ROW(A64)</f>
        <v>[DPM.xlsx]AT!E64</v>
      </c>
      <c r="B64" s="106" t="str">
        <f t="shared" si="0"/>
        <v>AT_1</v>
      </c>
      <c r="C64" s="97">
        <f t="shared" si="2"/>
        <v>516</v>
      </c>
      <c r="D64" s="1"/>
      <c r="E64" s="8" t="s">
        <v>2388</v>
      </c>
      <c r="F64" s="8" t="s">
        <v>455</v>
      </c>
    </row>
    <row r="65" spans="1:6" ht="39.950000000000003" customHeight="1">
      <c r="A65" s="106" t="str">
        <f>"[DPM.xlsx]AT!" &amp; NAVI!$I$5 &amp; ROW(A65)</f>
        <v>[DPM.xlsx]AT!E65</v>
      </c>
      <c r="B65" s="106" t="str">
        <f t="shared" si="0"/>
        <v>AT_1</v>
      </c>
      <c r="C65" s="97">
        <f t="shared" si="2"/>
        <v>517</v>
      </c>
      <c r="D65" s="1"/>
      <c r="E65" s="8" t="s">
        <v>452</v>
      </c>
      <c r="F65" s="8" t="s">
        <v>452</v>
      </c>
    </row>
    <row r="66" spans="1:6" ht="39.950000000000003" customHeight="1">
      <c r="A66" s="106" t="str">
        <f>"[DPM.xlsx]AT!" &amp; NAVI!$I$5 &amp; ROW(A66)</f>
        <v>[DPM.xlsx]AT!E66</v>
      </c>
      <c r="B66" s="106" t="str">
        <f t="shared" si="0"/>
        <v>AT_1</v>
      </c>
      <c r="C66" s="97">
        <f t="shared" si="2"/>
        <v>518</v>
      </c>
      <c r="D66" s="1"/>
      <c r="E66" s="8" t="s">
        <v>25</v>
      </c>
      <c r="F66" s="8" t="s">
        <v>25</v>
      </c>
    </row>
    <row r="67" spans="1:6" ht="39.950000000000003" customHeight="1">
      <c r="A67" s="106" t="str">
        <f>"[DPM.xlsx]AT!" &amp; NAVI!$I$5 &amp; ROW(A67)</f>
        <v>[DPM.xlsx]AT!E67</v>
      </c>
      <c r="B67" s="106" t="str">
        <f t="shared" si="0"/>
        <v>AT_1</v>
      </c>
      <c r="C67" s="97">
        <f t="shared" si="2"/>
        <v>519</v>
      </c>
      <c r="D67" s="1"/>
      <c r="E67" s="8" t="s">
        <v>454</v>
      </c>
      <c r="F67" s="8" t="s">
        <v>454</v>
      </c>
    </row>
    <row r="68" spans="1:6" ht="39.950000000000003" customHeight="1">
      <c r="A68" s="106" t="str">
        <f>"[DPM.xlsx]AT!" &amp; NAVI!$I$5 &amp; ROW(A68)</f>
        <v>[DPM.xlsx]AT!E68</v>
      </c>
      <c r="B68" s="106" t="str">
        <f t="shared" si="0"/>
        <v>AT_1</v>
      </c>
      <c r="C68" s="97">
        <f t="shared" si="2"/>
        <v>521</v>
      </c>
      <c r="D68" s="1"/>
      <c r="E68" s="8" t="s">
        <v>453</v>
      </c>
      <c r="F68" s="8" t="s">
        <v>453</v>
      </c>
    </row>
    <row r="69" spans="1:6" ht="39.950000000000003" customHeight="1">
      <c r="A69" s="106" t="str">
        <f>"[DPM.xlsx]AT!" &amp; NAVI!$I$5 &amp; ROW(A69)</f>
        <v>[DPM.xlsx]AT!E69</v>
      </c>
      <c r="B69" s="106" t="str">
        <f t="shared" si="0"/>
        <v>AT_1</v>
      </c>
      <c r="C69" s="97">
        <f t="shared" si="2"/>
        <v>522</v>
      </c>
      <c r="D69" s="1"/>
      <c r="E69" s="55" t="s">
        <v>183</v>
      </c>
      <c r="F69" s="55" t="s">
        <v>183</v>
      </c>
    </row>
    <row r="70" spans="1:6" ht="39.950000000000003" customHeight="1">
      <c r="A70" s="106" t="str">
        <f>"[DPM.xlsx]AT!" &amp; NAVI!$I$5 &amp; ROW(A70)</f>
        <v>[DPM.xlsx]AT!E70</v>
      </c>
      <c r="B70" s="106" t="str">
        <f t="shared" ref="B70:B89" si="3">B69</f>
        <v>AT_1</v>
      </c>
      <c r="C70" s="97">
        <f t="shared" si="2"/>
        <v>523</v>
      </c>
      <c r="D70" s="1"/>
      <c r="E70" s="8" t="s">
        <v>477</v>
      </c>
      <c r="F70" s="8" t="s">
        <v>477</v>
      </c>
    </row>
    <row r="71" spans="1:6" ht="39.950000000000003" customHeight="1">
      <c r="A71" s="106" t="str">
        <f>"[DPM.xlsx]AT!" &amp; NAVI!$I$5 &amp; ROW(A71)</f>
        <v>[DPM.xlsx]AT!E71</v>
      </c>
      <c r="B71" s="106" t="str">
        <f t="shared" si="3"/>
        <v>AT_1</v>
      </c>
      <c r="C71" s="97">
        <f t="shared" si="2"/>
        <v>524</v>
      </c>
      <c r="D71" s="9" t="s">
        <v>481</v>
      </c>
      <c r="E71" s="8" t="s">
        <v>493</v>
      </c>
      <c r="F71" s="8" t="s">
        <v>493</v>
      </c>
    </row>
    <row r="72" spans="1:6" ht="39.950000000000003" customHeight="1">
      <c r="A72" s="106" t="str">
        <f>"[DPM.xlsx]AT!" &amp; NAVI!$I$5 &amp; ROW(A72)</f>
        <v>[DPM.xlsx]AT!E72</v>
      </c>
      <c r="B72" s="106" t="str">
        <f t="shared" si="3"/>
        <v>AT_1</v>
      </c>
      <c r="C72" s="97">
        <f t="shared" si="2"/>
        <v>525</v>
      </c>
      <c r="D72" s="123" t="s">
        <v>21</v>
      </c>
      <c r="E72" s="8" t="s">
        <v>551</v>
      </c>
      <c r="F72" s="8" t="s">
        <v>551</v>
      </c>
    </row>
    <row r="73" spans="1:6" ht="39.950000000000003" customHeight="1">
      <c r="A73" s="106" t="str">
        <f>"[DPM.xlsx]AT!" &amp; NAVI!$I$5 &amp; ROW(A73)</f>
        <v>[DPM.xlsx]AT!E73</v>
      </c>
      <c r="B73" s="106" t="str">
        <f t="shared" si="3"/>
        <v>AT_1</v>
      </c>
      <c r="C73" s="97">
        <f t="shared" si="2"/>
        <v>526</v>
      </c>
      <c r="D73" s="1"/>
      <c r="E73" s="7" t="s">
        <v>487</v>
      </c>
      <c r="F73" s="7" t="s">
        <v>487</v>
      </c>
    </row>
    <row r="74" spans="1:6" s="155" customFormat="1" ht="39.950000000000003" customHeight="1">
      <c r="A74" s="162" t="str">
        <f>"[DPM.xlsx]AT!" &amp; NAVI!$I$5 &amp; ROW(A74)</f>
        <v>[DPM.xlsx]AT!E74</v>
      </c>
      <c r="B74" s="162"/>
      <c r="C74" s="97" t="str">
        <f>+C73+1+IF(MOD(C73,10)=9,1)&amp;"-N"</f>
        <v>527-N</v>
      </c>
      <c r="D74" s="172"/>
      <c r="E74" s="174" t="s">
        <v>2329</v>
      </c>
      <c r="F74" s="7"/>
    </row>
    <row r="75" spans="1:6" ht="39.950000000000003" customHeight="1">
      <c r="A75" s="106" t="str">
        <f>"[DPM.xlsx]AT!" &amp; NAVI!$I$5 &amp; ROW(A75)</f>
        <v>[DPM.xlsx]AT!E75</v>
      </c>
      <c r="B75" s="106" t="str">
        <f>B73</f>
        <v>AT_1</v>
      </c>
      <c r="C75" s="97">
        <f>+C73+1+IF(MOD(C73,10)=9,1)</f>
        <v>527</v>
      </c>
      <c r="D75" s="1"/>
      <c r="E75" s="15" t="s">
        <v>488</v>
      </c>
      <c r="F75" s="15" t="s">
        <v>488</v>
      </c>
    </row>
    <row r="76" spans="1:6" ht="39.950000000000003" customHeight="1">
      <c r="A76" s="106" t="str">
        <f>"[DPM.xlsx]AT!" &amp; NAVI!$I$5 &amp; ROW(A76)</f>
        <v>[DPM.xlsx]AT!E76</v>
      </c>
      <c r="B76" s="106" t="str">
        <f t="shared" si="3"/>
        <v>AT_1</v>
      </c>
      <c r="C76" s="97">
        <f t="shared" ref="C75:C89" si="4">+C75+1+IF(MOD(C75,10)=9,1)</f>
        <v>528</v>
      </c>
      <c r="D76" s="1"/>
      <c r="E76" s="174" t="s">
        <v>2326</v>
      </c>
      <c r="F76" s="7" t="s">
        <v>482</v>
      </c>
    </row>
    <row r="77" spans="1:6" ht="39.950000000000003" customHeight="1">
      <c r="A77" s="106" t="str">
        <f>"[DPM.xlsx]AT!" &amp; NAVI!$I$5 &amp; ROW(A77)</f>
        <v>[DPM.xlsx]AT!E77</v>
      </c>
      <c r="B77" s="106" t="str">
        <f t="shared" si="3"/>
        <v>AT_1</v>
      </c>
      <c r="C77" s="97">
        <f t="shared" si="4"/>
        <v>529</v>
      </c>
      <c r="D77" s="1"/>
      <c r="E77" s="174" t="s">
        <v>2327</v>
      </c>
      <c r="F77" s="7" t="s">
        <v>483</v>
      </c>
    </row>
    <row r="78" spans="1:6" ht="39.950000000000003" customHeight="1">
      <c r="A78" s="106" t="str">
        <f>"[DPM.xlsx]AT!" &amp; NAVI!$I$5 &amp; ROW(A78)</f>
        <v>[DPM.xlsx]AT!E78</v>
      </c>
      <c r="B78" s="106" t="str">
        <f t="shared" si="3"/>
        <v>AT_1</v>
      </c>
      <c r="C78" s="97">
        <f t="shared" si="4"/>
        <v>531</v>
      </c>
      <c r="D78" s="1"/>
      <c r="E78" s="174" t="s">
        <v>2328</v>
      </c>
      <c r="F78" s="7" t="s">
        <v>484</v>
      </c>
    </row>
    <row r="79" spans="1:6" ht="39.950000000000003" customHeight="1">
      <c r="A79" s="106" t="str">
        <f>"[DPM.xlsx]AT!" &amp; NAVI!$I$5 &amp; ROW(A79)</f>
        <v>[DPM.xlsx]AT!E79</v>
      </c>
      <c r="B79" s="106" t="str">
        <f t="shared" si="3"/>
        <v>AT_1</v>
      </c>
      <c r="C79" s="97">
        <f t="shared" si="4"/>
        <v>532</v>
      </c>
      <c r="D79" s="1"/>
      <c r="E79" s="68" t="s">
        <v>478</v>
      </c>
      <c r="F79" s="68" t="s">
        <v>478</v>
      </c>
    </row>
    <row r="80" spans="1:6" ht="39.950000000000003" customHeight="1">
      <c r="A80" s="106" t="str">
        <f>"[DPM.xlsx]AT!" &amp; NAVI!$I$5 &amp; ROW(A80)</f>
        <v>[DPM.xlsx]AT!E80</v>
      </c>
      <c r="B80" s="106" t="str">
        <f t="shared" si="3"/>
        <v>AT_1</v>
      </c>
      <c r="C80" s="97">
        <f t="shared" si="4"/>
        <v>533</v>
      </c>
      <c r="D80" s="1"/>
      <c r="E80" s="169" t="s">
        <v>2355</v>
      </c>
      <c r="F80" s="8" t="s">
        <v>377</v>
      </c>
    </row>
    <row r="81" spans="1:6" ht="39.950000000000003" customHeight="1">
      <c r="A81" s="106" t="str">
        <f>"[DPM.xlsx]AT!" &amp; NAVI!$I$5 &amp; ROW(A81)</f>
        <v>[DPM.xlsx]AT!E81</v>
      </c>
      <c r="B81" s="106" t="str">
        <f t="shared" si="3"/>
        <v>AT_1</v>
      </c>
      <c r="C81" s="97">
        <f t="shared" si="4"/>
        <v>534</v>
      </c>
      <c r="D81" s="1"/>
      <c r="E81" s="8" t="s">
        <v>479</v>
      </c>
      <c r="F81" s="8" t="s">
        <v>479</v>
      </c>
    </row>
    <row r="82" spans="1:6" ht="39.950000000000003" customHeight="1">
      <c r="A82" s="106" t="str">
        <f>"[DPM.xlsx]AT!" &amp; NAVI!$I$5 &amp; ROW(A82)</f>
        <v>[DPM.xlsx]AT!E82</v>
      </c>
      <c r="B82" s="106" t="str">
        <f t="shared" si="3"/>
        <v>AT_1</v>
      </c>
      <c r="C82" s="97">
        <f t="shared" si="4"/>
        <v>535</v>
      </c>
      <c r="D82" s="1"/>
      <c r="E82" s="8" t="s">
        <v>480</v>
      </c>
      <c r="F82" s="8" t="s">
        <v>480</v>
      </c>
    </row>
    <row r="83" spans="1:6" ht="39.950000000000003" customHeight="1">
      <c r="A83" s="106" t="str">
        <f>"[DPM.xlsx]AT!" &amp; NAVI!$I$5 &amp; ROW(A83)</f>
        <v>[DPM.xlsx]AT!E83</v>
      </c>
      <c r="B83" s="106" t="str">
        <f t="shared" si="3"/>
        <v>AT_1</v>
      </c>
      <c r="C83" s="97">
        <f t="shared" si="4"/>
        <v>536</v>
      </c>
      <c r="D83" s="1"/>
      <c r="E83" s="55" t="s">
        <v>184</v>
      </c>
      <c r="F83" s="55" t="s">
        <v>184</v>
      </c>
    </row>
    <row r="84" spans="1:6" ht="39.950000000000003" customHeight="1">
      <c r="A84" s="106" t="str">
        <f>"[DPM.xlsx]AT!" &amp; NAVI!$I$5 &amp; ROW(A84)</f>
        <v>[DPM.xlsx]AT!E84</v>
      </c>
      <c r="B84" s="106" t="str">
        <f t="shared" si="3"/>
        <v>AT_1</v>
      </c>
      <c r="C84" s="97">
        <f t="shared" si="4"/>
        <v>537</v>
      </c>
      <c r="D84" s="123" t="s">
        <v>21</v>
      </c>
      <c r="E84" s="8" t="s">
        <v>551</v>
      </c>
      <c r="F84" s="8" t="s">
        <v>551</v>
      </c>
    </row>
    <row r="85" spans="1:6" ht="39.950000000000003" customHeight="1">
      <c r="A85" s="106" t="str">
        <f>"[DPM.xlsx]AT!" &amp; NAVI!$I$5 &amp; ROW(A85)</f>
        <v>[DPM.xlsx]AT!E85</v>
      </c>
      <c r="B85" s="106" t="str">
        <f t="shared" si="3"/>
        <v>AT_1</v>
      </c>
      <c r="C85" s="97">
        <f t="shared" si="4"/>
        <v>538</v>
      </c>
      <c r="D85" s="1"/>
      <c r="E85" s="55" t="s">
        <v>185</v>
      </c>
      <c r="F85" s="55" t="s">
        <v>185</v>
      </c>
    </row>
    <row r="86" spans="1:6" ht="39.950000000000003" customHeight="1">
      <c r="A86" s="106" t="str">
        <f>"[DPM.xlsx]AT!" &amp; NAVI!$I$5 &amp; ROW(A86)</f>
        <v>[DPM.xlsx]AT!E86</v>
      </c>
      <c r="B86" s="106" t="str">
        <f t="shared" si="3"/>
        <v>AT_1</v>
      </c>
      <c r="C86" s="97">
        <f t="shared" si="4"/>
        <v>539</v>
      </c>
      <c r="D86" s="123" t="s">
        <v>21</v>
      </c>
      <c r="E86" s="8" t="s">
        <v>551</v>
      </c>
      <c r="F86" s="8" t="s">
        <v>551</v>
      </c>
    </row>
    <row r="87" spans="1:6" ht="39.950000000000003" customHeight="1">
      <c r="A87" s="106" t="str">
        <f>"[DPM.xlsx]AT!" &amp; NAVI!$I$5 &amp; ROW(A87)</f>
        <v>[DPM.xlsx]AT!E87</v>
      </c>
      <c r="B87" s="106" t="str">
        <f t="shared" si="3"/>
        <v>AT_1</v>
      </c>
      <c r="C87" s="97">
        <f t="shared" si="4"/>
        <v>541</v>
      </c>
      <c r="D87" s="1"/>
      <c r="E87" s="55" t="s">
        <v>186</v>
      </c>
      <c r="F87" s="55" t="s">
        <v>186</v>
      </c>
    </row>
    <row r="88" spans="1:6" ht="39.950000000000003" customHeight="1">
      <c r="A88" s="106" t="str">
        <f>"[DPM.xlsx]AT!" &amp; NAVI!$I$5 &amp; ROW(A88)</f>
        <v>[DPM.xlsx]AT!E88</v>
      </c>
      <c r="B88" s="106" t="str">
        <f t="shared" si="3"/>
        <v>AT_1</v>
      </c>
      <c r="C88" s="97">
        <f t="shared" si="4"/>
        <v>542</v>
      </c>
      <c r="D88" s="6"/>
      <c r="E88" s="8" t="s">
        <v>379</v>
      </c>
      <c r="F88" s="8" t="s">
        <v>379</v>
      </c>
    </row>
    <row r="89" spans="1:6" ht="39.950000000000003" customHeight="1">
      <c r="A89" s="106" t="str">
        <f>"[DPM.xlsx]AT!" &amp; NAVI!$I$5 &amp; ROW(A89)</f>
        <v>[DPM.xlsx]AT!E89</v>
      </c>
      <c r="B89" s="106" t="str">
        <f t="shared" si="3"/>
        <v>AT_1</v>
      </c>
      <c r="C89" s="97">
        <f t="shared" si="4"/>
        <v>543</v>
      </c>
      <c r="D89" s="6"/>
      <c r="E89" s="68" t="s">
        <v>166</v>
      </c>
      <c r="F89" s="68" t="s">
        <v>166</v>
      </c>
    </row>
    <row r="146" spans="2:2">
      <c r="B146" s="155"/>
    </row>
  </sheetData>
  <phoneticPr fontId="28" type="noConversion"/>
  <hyperlinks>
    <hyperlink ref="A1" location="NAVI!A1" display="Navi"/>
  </hyperlinks>
  <printOptions horizontalCentered="1"/>
  <pageMargins left="0.39370078740157483" right="0.39370078740157483" top="0.39370078740157483" bottom="0.39370078740157483" header="0.31496062992125984" footer="0.31496062992125984"/>
  <pageSetup paperSize="9" orientation="landscape" r:id="rId1"/>
  <headerFooter scaleWithDoc="0">
    <oddFooter>&amp;R&amp;"BdE Neue Helvetica 45 Light,Normal"&amp;9AT - AMOUNT TYPE</oddFooter>
  </headerFooter>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sheetPr codeName="Hoja8"/>
  <dimension ref="A1:H27"/>
  <sheetViews>
    <sheetView showGridLines="0" view="pageBreakPreview" zoomScale="70" zoomScaleSheetLayoutView="70" workbookViewId="0"/>
  </sheetViews>
  <sheetFormatPr baseColWidth="10" defaultColWidth="11.42578125" defaultRowHeight="15"/>
  <cols>
    <col min="1" max="1" width="9.28515625" bestFit="1" customWidth="1"/>
    <col min="2" max="2" width="9.7109375" style="107" customWidth="1"/>
    <col min="3" max="3" width="8.140625" style="93" customWidth="1"/>
    <col min="4" max="4" width="60.42578125" customWidth="1"/>
    <col min="5" max="5" width="59" customWidth="1"/>
    <col min="6" max="6" width="59" style="155" customWidth="1"/>
  </cols>
  <sheetData>
    <row r="1" spans="1:8" ht="39.950000000000003" customHeight="1">
      <c r="A1" s="74" t="s">
        <v>108</v>
      </c>
      <c r="B1" s="94" t="s">
        <v>700</v>
      </c>
      <c r="C1" s="95" t="s">
        <v>698</v>
      </c>
      <c r="D1" s="6" t="s">
        <v>550</v>
      </c>
      <c r="E1" s="6" t="s">
        <v>798</v>
      </c>
      <c r="F1" s="6" t="s">
        <v>799</v>
      </c>
    </row>
    <row r="2" spans="1:8" ht="39.950000000000003" customHeight="1">
      <c r="A2" s="106" t="str">
        <f>"[DPM.xlsx]CG!" &amp; NAVI!$I$5 &amp; ROW(A2)</f>
        <v>[DPM.xlsx]CG!E2</v>
      </c>
      <c r="B2" s="106" t="s">
        <v>665</v>
      </c>
      <c r="C2" s="97">
        <f>NAVI!C6</f>
        <v>551</v>
      </c>
      <c r="D2" s="9"/>
      <c r="E2" s="3" t="s">
        <v>178</v>
      </c>
      <c r="F2" s="3" t="s">
        <v>178</v>
      </c>
    </row>
    <row r="3" spans="1:8" ht="39.950000000000003" customHeight="1">
      <c r="A3" s="106" t="str">
        <f>"[DPM.xlsx]CG!" &amp; NAVI!$I$5 &amp; ROW(A3)</f>
        <v>[DPM.xlsx]CG!E3</v>
      </c>
      <c r="B3" s="106" t="str">
        <f t="shared" ref="B3:B26" si="0">B2</f>
        <v>CG_1</v>
      </c>
      <c r="C3" s="97">
        <f t="shared" ref="C3:C27" si="1">+C2+1+IF(MOD(C2,10)=9,1)</f>
        <v>552</v>
      </c>
      <c r="D3" s="9"/>
      <c r="E3" s="143" t="s">
        <v>2298</v>
      </c>
      <c r="F3" s="143" t="s">
        <v>554</v>
      </c>
    </row>
    <row r="4" spans="1:8" s="151" customFormat="1" ht="39.950000000000003" customHeight="1">
      <c r="A4" s="106" t="str">
        <f>"[DPM.xlsx]CG!" &amp; NAVI!$I$5 &amp; ROW(A4)</f>
        <v>[DPM.xlsx]CG!E4</v>
      </c>
      <c r="B4" s="106" t="s">
        <v>684</v>
      </c>
      <c r="C4" s="97" t="str">
        <f>+C2+1+IF(MOD(C2,10)=9,1)&amp;"-N"</f>
        <v>552-N</v>
      </c>
      <c r="D4" s="45" t="s">
        <v>782</v>
      </c>
      <c r="E4" s="143" t="s">
        <v>760</v>
      </c>
      <c r="F4" s="143" t="s">
        <v>760</v>
      </c>
    </row>
    <row r="5" spans="1:8" s="155" customFormat="1" ht="39.950000000000003" customHeight="1">
      <c r="A5" s="106" t="str">
        <f>"[DPM.xlsx]CG!" &amp; NAVI!$I$5 &amp; ROW(A5)</f>
        <v>[DPM.xlsx]CG!E5</v>
      </c>
      <c r="B5" s="106"/>
      <c r="C5" s="97" t="str">
        <f>+C3+1+IF(MOD(C3,10)=9,1)&amp;"-N"</f>
        <v>553-N</v>
      </c>
      <c r="D5" s="181" t="s">
        <v>782</v>
      </c>
      <c r="E5" s="182" t="s">
        <v>1775</v>
      </c>
      <c r="F5" s="143"/>
    </row>
    <row r="6" spans="1:8" ht="39.950000000000003" customHeight="1">
      <c r="A6" s="106" t="str">
        <f>"[DPM.xlsx]CG!" &amp; NAVI!$I$5 &amp; ROW(A6)</f>
        <v>[DPM.xlsx]CG!E6</v>
      </c>
      <c r="B6" s="106" t="str">
        <f>B3</f>
        <v>CG_1</v>
      </c>
      <c r="C6" s="97">
        <f>+C3+1+IF(MOD(C3,10)=9,1)</f>
        <v>553</v>
      </c>
      <c r="D6" s="9"/>
      <c r="E6" s="7" t="s">
        <v>536</v>
      </c>
      <c r="F6" s="7" t="s">
        <v>536</v>
      </c>
    </row>
    <row r="7" spans="1:8" ht="39.950000000000003" customHeight="1">
      <c r="A7" s="106" t="str">
        <f>"[DPM.xlsx]CG!" &amp; NAVI!$I$5 &amp; ROW(A7)</f>
        <v>[DPM.xlsx]CG!E7</v>
      </c>
      <c r="B7" s="106" t="str">
        <f t="shared" si="0"/>
        <v>CG_1</v>
      </c>
      <c r="C7" s="97">
        <f t="shared" si="1"/>
        <v>554</v>
      </c>
      <c r="D7" s="9"/>
      <c r="E7" s="7" t="s">
        <v>537</v>
      </c>
      <c r="F7" s="7" t="s">
        <v>537</v>
      </c>
    </row>
    <row r="8" spans="1:8" ht="39.950000000000003" customHeight="1">
      <c r="A8" s="106" t="str">
        <f>"[DPM.xlsx]CG!" &amp; NAVI!$I$5 &amp; ROW(A8)</f>
        <v>[DPM.xlsx]CG!E8</v>
      </c>
      <c r="B8" s="106" t="str">
        <f t="shared" si="0"/>
        <v>CG_1</v>
      </c>
      <c r="C8" s="97">
        <f t="shared" si="1"/>
        <v>555</v>
      </c>
      <c r="D8" s="9"/>
      <c r="E8" s="8" t="s">
        <v>538</v>
      </c>
      <c r="F8" s="8" t="s">
        <v>538</v>
      </c>
      <c r="G8" s="79"/>
      <c r="H8" s="79"/>
    </row>
    <row r="9" spans="1:8" s="151" customFormat="1" ht="39.950000000000003" customHeight="1">
      <c r="A9" s="106" t="str">
        <f>"[DPM.xlsx]CG!" &amp; NAVI!$I$5 &amp; ROW(A9)</f>
        <v>[DPM.xlsx]CG!E9</v>
      </c>
      <c r="B9" s="106" t="s">
        <v>684</v>
      </c>
      <c r="C9" s="97" t="str">
        <f>+C8+1+IF(MOD(C8,10)=9,1)&amp;"-N"</f>
        <v>556-N</v>
      </c>
      <c r="D9" s="45" t="s">
        <v>782</v>
      </c>
      <c r="E9" s="8" t="s">
        <v>538</v>
      </c>
      <c r="F9" s="8" t="s">
        <v>538</v>
      </c>
      <c r="G9" s="79"/>
      <c r="H9" s="79"/>
    </row>
    <row r="10" spans="1:8" ht="39.950000000000003" customHeight="1">
      <c r="A10" s="106" t="str">
        <f>"[DPM.xlsx]CG!" &amp; NAVI!$I$5 &amp; ROW(A10)</f>
        <v>[DPM.xlsx]CG!E10</v>
      </c>
      <c r="B10" s="106" t="str">
        <f>B8</f>
        <v>CG_1</v>
      </c>
      <c r="C10" s="97">
        <f>+C8+1+IF(MOD(C8,10)=9,1)</f>
        <v>556</v>
      </c>
      <c r="D10" s="9"/>
      <c r="E10" s="19" t="s">
        <v>539</v>
      </c>
      <c r="F10" s="19" t="s">
        <v>539</v>
      </c>
    </row>
    <row r="11" spans="1:8" ht="39.950000000000003" customHeight="1">
      <c r="A11" s="106" t="str">
        <f>"[DPM.xlsx]CG!" &amp; NAVI!$I$5 &amp; ROW(A11)</f>
        <v>[DPM.xlsx]CG!E11</v>
      </c>
      <c r="B11" s="106" t="str">
        <f t="shared" si="0"/>
        <v>CG_1</v>
      </c>
      <c r="C11" s="97">
        <f t="shared" si="1"/>
        <v>557</v>
      </c>
      <c r="D11" s="9"/>
      <c r="E11" s="173" t="s">
        <v>1743</v>
      </c>
      <c r="F11" s="20" t="s">
        <v>704</v>
      </c>
    </row>
    <row r="12" spans="1:8" s="155" customFormat="1" ht="39.950000000000003" customHeight="1">
      <c r="A12" s="106" t="str">
        <f>"[DPM.xlsx]CG!" &amp; NAVI!$I$5 &amp; ROW(A12)</f>
        <v>[DPM.xlsx]CG!E12</v>
      </c>
      <c r="B12" s="106"/>
      <c r="C12" s="97" t="str">
        <f>+C11+1+IF(MOD(C11,10)=9,1)&amp;"-N"</f>
        <v>558-N</v>
      </c>
      <c r="D12" s="178"/>
      <c r="E12" s="173" t="s">
        <v>1743</v>
      </c>
      <c r="F12" s="20"/>
    </row>
    <row r="13" spans="1:8" ht="39.950000000000003" customHeight="1">
      <c r="A13" s="106" t="str">
        <f>"[DPM.xlsx]CG!" &amp; NAVI!$I$5 &amp; ROW(A13)</f>
        <v>[DPM.xlsx]CG!E13</v>
      </c>
      <c r="B13" s="106" t="str">
        <f>B11</f>
        <v>CG_1</v>
      </c>
      <c r="C13" s="97">
        <f>+C11+1+IF(MOD(C11,10)=9,1)</f>
        <v>558</v>
      </c>
      <c r="D13" s="9" t="s">
        <v>544</v>
      </c>
      <c r="E13" s="7" t="s">
        <v>540</v>
      </c>
      <c r="F13" s="7" t="s">
        <v>540</v>
      </c>
    </row>
    <row r="14" spans="1:8" ht="39.950000000000003" customHeight="1">
      <c r="A14" s="106" t="str">
        <f>"[DPM.xlsx]CG!" &amp; NAVI!$I$5 &amp; ROW(A14)</f>
        <v>[DPM.xlsx]CG!E14</v>
      </c>
      <c r="B14" s="106" t="str">
        <f t="shared" si="0"/>
        <v>CG_1</v>
      </c>
      <c r="C14" s="97">
        <f t="shared" si="1"/>
        <v>559</v>
      </c>
      <c r="D14" s="9"/>
      <c r="E14" s="19" t="s">
        <v>541</v>
      </c>
      <c r="F14" s="19" t="s">
        <v>541</v>
      </c>
    </row>
    <row r="15" spans="1:8" ht="39.950000000000003" customHeight="1">
      <c r="A15" s="106" t="str">
        <f>"[DPM.xlsx]CG!" &amp; NAVI!$I$5 &amp; ROW(A15)</f>
        <v>[DPM.xlsx]CG!E15</v>
      </c>
      <c r="B15" s="106" t="str">
        <f t="shared" si="0"/>
        <v>CG_1</v>
      </c>
      <c r="C15" s="97">
        <f t="shared" si="1"/>
        <v>561</v>
      </c>
      <c r="D15" s="9"/>
      <c r="E15" s="7" t="s">
        <v>545</v>
      </c>
      <c r="F15" s="7" t="s">
        <v>545</v>
      </c>
    </row>
    <row r="16" spans="1:8" ht="39.950000000000003" customHeight="1">
      <c r="A16" s="106" t="str">
        <f>"[DPM.xlsx]CG!" &amp; NAVI!$I$5 &amp; ROW(A16)</f>
        <v>[DPM.xlsx]CG!E16</v>
      </c>
      <c r="B16" s="106" t="str">
        <f t="shared" si="0"/>
        <v>CG_1</v>
      </c>
      <c r="C16" s="97">
        <f t="shared" si="1"/>
        <v>562</v>
      </c>
      <c r="D16" s="9"/>
      <c r="E16" s="7" t="s">
        <v>542</v>
      </c>
      <c r="F16" s="7" t="s">
        <v>542</v>
      </c>
    </row>
    <row r="17" spans="1:6" s="151" customFormat="1" ht="39.950000000000003" customHeight="1">
      <c r="A17" s="106" t="str">
        <f>"[DPM.xlsx]CG!" &amp; NAVI!$I$5 &amp; ROW(A17)</f>
        <v>[DPM.xlsx]CG!E17</v>
      </c>
      <c r="B17" s="106" t="s">
        <v>684</v>
      </c>
      <c r="C17" s="97" t="str">
        <f>+C16+1+IF(MOD(C16,10)=9,1)&amp;"-N"</f>
        <v>563-N</v>
      </c>
      <c r="D17" s="45" t="s">
        <v>782</v>
      </c>
      <c r="E17" s="7" t="s">
        <v>542</v>
      </c>
      <c r="F17" s="7" t="s">
        <v>542</v>
      </c>
    </row>
    <row r="18" spans="1:6" ht="39.950000000000003" customHeight="1">
      <c r="A18" s="106" t="str">
        <f>"[DPM.xlsx]CG!" &amp; NAVI!$I$5 &amp; ROW(A18)</f>
        <v>[DPM.xlsx]CG!E18</v>
      </c>
      <c r="B18" s="106" t="str">
        <f>B16</f>
        <v>CG_1</v>
      </c>
      <c r="C18" s="97">
        <f>+C16+1+IF(MOD(C16,10)=9,1)</f>
        <v>563</v>
      </c>
      <c r="D18" s="9"/>
      <c r="E18" s="5" t="s">
        <v>543</v>
      </c>
      <c r="F18" s="5" t="s">
        <v>543</v>
      </c>
    </row>
    <row r="19" spans="1:6" ht="39.950000000000003" customHeight="1">
      <c r="A19" s="106" t="str">
        <f>"[DPM.xlsx]CG!" &amp; NAVI!$I$5 &amp; ROW(A19)</f>
        <v>[DPM.xlsx]CG!E19</v>
      </c>
      <c r="B19" s="106" t="str">
        <f t="shared" si="0"/>
        <v>CG_1</v>
      </c>
      <c r="C19" s="97">
        <f t="shared" si="1"/>
        <v>564</v>
      </c>
      <c r="D19" s="9"/>
      <c r="E19" s="5" t="s">
        <v>546</v>
      </c>
      <c r="F19" s="5" t="s">
        <v>546</v>
      </c>
    </row>
    <row r="20" spans="1:6" ht="39.950000000000003" customHeight="1">
      <c r="A20" s="106" t="str">
        <f>"[DPM.xlsx]CG!" &amp; NAVI!$I$5 &amp; ROW(A20)</f>
        <v>[DPM.xlsx]CG!E20</v>
      </c>
      <c r="B20" s="106" t="str">
        <f t="shared" si="0"/>
        <v>CG_1</v>
      </c>
      <c r="C20" s="97">
        <f t="shared" si="1"/>
        <v>565</v>
      </c>
      <c r="D20" s="9"/>
      <c r="E20" s="5" t="s">
        <v>547</v>
      </c>
      <c r="F20" s="5" t="s">
        <v>547</v>
      </c>
    </row>
    <row r="21" spans="1:6" ht="60">
      <c r="A21" s="106" t="str">
        <f>"[DPM.xlsx]CG!" &amp; NAVI!$I$5 &amp; ROW(A21)</f>
        <v>[DPM.xlsx]CG!E21</v>
      </c>
      <c r="B21" s="106" t="str">
        <f t="shared" si="0"/>
        <v>CG_1</v>
      </c>
      <c r="C21" s="97">
        <f t="shared" si="1"/>
        <v>566</v>
      </c>
      <c r="D21" s="9" t="s">
        <v>548</v>
      </c>
      <c r="E21" s="7" t="s">
        <v>540</v>
      </c>
      <c r="F21" s="7" t="s">
        <v>540</v>
      </c>
    </row>
    <row r="22" spans="1:6" ht="39.950000000000003" customHeight="1">
      <c r="A22" s="106" t="str">
        <f>"[DPM.xlsx]CG!" &amp; NAVI!$I$5 &amp; ROW(A22)</f>
        <v>[DPM.xlsx]CG!E22</v>
      </c>
      <c r="B22" s="106" t="s">
        <v>666</v>
      </c>
      <c r="C22" s="97">
        <f t="shared" si="1"/>
        <v>567</v>
      </c>
      <c r="D22" s="9"/>
      <c r="E22" s="3" t="s">
        <v>179</v>
      </c>
      <c r="F22" s="3" t="s">
        <v>179</v>
      </c>
    </row>
    <row r="23" spans="1:6" ht="75">
      <c r="A23" s="106" t="str">
        <f>"[DPM.xlsx]CG!" &amp; NAVI!$I$5 &amp; ROW(A23)</f>
        <v>[DPM.xlsx]CG!E23</v>
      </c>
      <c r="B23" s="106" t="str">
        <f t="shared" si="0"/>
        <v>CG_2</v>
      </c>
      <c r="C23" s="97">
        <f t="shared" si="1"/>
        <v>568</v>
      </c>
      <c r="D23" s="9" t="s">
        <v>475</v>
      </c>
      <c r="E23" s="20" t="s">
        <v>702</v>
      </c>
      <c r="F23" s="20" t="s">
        <v>702</v>
      </c>
    </row>
    <row r="24" spans="1:6" ht="39.950000000000003" customHeight="1">
      <c r="A24" s="106" t="str">
        <f>"[DPM.xlsx]CG!" &amp; NAVI!$I$5 &amp; ROW(A24)</f>
        <v>[DPM.xlsx]CG!E24</v>
      </c>
      <c r="B24" s="106" t="str">
        <f t="shared" si="0"/>
        <v>CG_2</v>
      </c>
      <c r="C24" s="97">
        <f t="shared" si="1"/>
        <v>569</v>
      </c>
      <c r="D24" s="9"/>
      <c r="E24" s="174" t="s">
        <v>1744</v>
      </c>
      <c r="F24" s="7" t="s">
        <v>703</v>
      </c>
    </row>
    <row r="25" spans="1:6" ht="39.950000000000003" customHeight="1">
      <c r="A25" s="106" t="str">
        <f>"[DPM.xlsx]CG!" &amp; NAVI!$I$5 &amp; ROW(A25)</f>
        <v>[DPM.xlsx]CG!E25</v>
      </c>
      <c r="B25" s="106" t="str">
        <f t="shared" si="0"/>
        <v>CG_2</v>
      </c>
      <c r="C25" s="97">
        <f t="shared" si="1"/>
        <v>571</v>
      </c>
      <c r="D25" s="9"/>
      <c r="E25" s="174" t="s">
        <v>1774</v>
      </c>
      <c r="F25" s="7" t="s">
        <v>761</v>
      </c>
    </row>
    <row r="26" spans="1:6" ht="39.950000000000003" customHeight="1">
      <c r="A26" s="106" t="str">
        <f>"[DPM.xlsx]CG!" &amp; NAVI!$I$5 &amp; ROW(A26)</f>
        <v>[DPM.xlsx]CG!E26</v>
      </c>
      <c r="B26" s="106" t="str">
        <f t="shared" si="0"/>
        <v>CG_2</v>
      </c>
      <c r="C26" s="97">
        <f t="shared" si="1"/>
        <v>572</v>
      </c>
      <c r="D26" s="9"/>
      <c r="E26" s="174" t="s">
        <v>1776</v>
      </c>
      <c r="F26" s="7" t="s">
        <v>762</v>
      </c>
    </row>
    <row r="27" spans="1:6" s="155" customFormat="1" ht="39.950000000000003" customHeight="1">
      <c r="A27" s="106" t="str">
        <f>"[DPM.xlsx]CG!" &amp; NAVI!$I$5 &amp; ROW(A27)</f>
        <v>[DPM.xlsx]CG!E27</v>
      </c>
      <c r="B27" s="106"/>
      <c r="C27" s="97" t="str">
        <f>+C26+1+IF(MOD(C26,10)=9,1)&amp;"-N"</f>
        <v>573-N</v>
      </c>
      <c r="D27" s="9"/>
      <c r="E27" s="7" t="s">
        <v>1745</v>
      </c>
      <c r="F27" s="7"/>
    </row>
  </sheetData>
  <phoneticPr fontId="28" type="noConversion"/>
  <hyperlinks>
    <hyperlink ref="A1" location="NAVI!A1" display="Navi"/>
  </hyperlinks>
  <printOptions horizontalCentered="1"/>
  <pageMargins left="0.39370078740157483" right="0.39370078740157483" top="0.39370078740157483" bottom="0.39370078740157483" header="0.31496062992125984" footer="0.31496062992125984"/>
  <pageSetup paperSize="9" orientation="portrait" r:id="rId1"/>
  <headerFooter scaleWithDoc="0">
    <oddFooter>&amp;R&amp;"BdE Neue Helvetica 45 Light,Normal"&amp;9CG - COLLATERAL / GUARANTEES (CREDIT RISK MITIGATION)</oddFooter>
  </headerFooter>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sheetPr codeName="Hoja9" enableFormatConditionsCalculation="0">
    <pageSetUpPr fitToPage="1"/>
  </sheetPr>
  <dimension ref="A1:F143"/>
  <sheetViews>
    <sheetView showGridLines="0" view="pageBreakPreview" zoomScale="70" zoomScaleSheetLayoutView="70" workbookViewId="0">
      <selection activeCell="E34" sqref="E34"/>
    </sheetView>
  </sheetViews>
  <sheetFormatPr baseColWidth="10" defaultColWidth="11.42578125" defaultRowHeight="15"/>
  <cols>
    <col min="1" max="1" width="7.140625" bestFit="1" customWidth="1"/>
    <col min="2" max="2" width="17.42578125" bestFit="1" customWidth="1"/>
    <col min="4" max="4" width="64.85546875" customWidth="1"/>
    <col min="5" max="5" width="70" customWidth="1"/>
    <col min="6" max="6" width="70" style="155" customWidth="1"/>
  </cols>
  <sheetData>
    <row r="1" spans="1:6" ht="39.950000000000003" customHeight="1">
      <c r="A1" s="74" t="s">
        <v>108</v>
      </c>
      <c r="B1" s="94" t="s">
        <v>700</v>
      </c>
      <c r="C1" s="95" t="s">
        <v>698</v>
      </c>
      <c r="D1" s="6" t="s">
        <v>550</v>
      </c>
      <c r="E1" s="6" t="s">
        <v>798</v>
      </c>
      <c r="F1" s="6" t="s">
        <v>799</v>
      </c>
    </row>
    <row r="2" spans="1:6" ht="45">
      <c r="A2" s="106" t="str">
        <f>"[DPM.xlsx]CU!" &amp; NAVI!$I$5 &amp; ROW(A2)</f>
        <v>[DPM.xlsx]CU!E2</v>
      </c>
      <c r="B2" s="106" t="s">
        <v>663</v>
      </c>
      <c r="C2" s="97">
        <f>NAVI!C7</f>
        <v>581</v>
      </c>
      <c r="D2" s="9" t="s">
        <v>366</v>
      </c>
      <c r="E2" s="3" t="s">
        <v>104</v>
      </c>
      <c r="F2" s="3" t="s">
        <v>104</v>
      </c>
    </row>
    <row r="3" spans="1:6" ht="27" customHeight="1">
      <c r="A3" s="106" t="str">
        <f>"[DPM.xlsx]CU!" &amp; NAVI!$I$5 &amp; ROW(A3)</f>
        <v>[DPM.xlsx]CU!E3</v>
      </c>
      <c r="B3" s="106" t="str">
        <f t="shared" ref="B3:B14" si="0">B2</f>
        <v>CU_1</v>
      </c>
      <c r="C3" s="97">
        <f t="shared" ref="C3:C14" si="1">+C2+1+IF(MOD(C2,10)=9,1)</f>
        <v>582</v>
      </c>
      <c r="D3" s="9" t="s">
        <v>662</v>
      </c>
      <c r="E3" s="169" t="s">
        <v>2374</v>
      </c>
      <c r="F3" s="8" t="s">
        <v>554</v>
      </c>
    </row>
    <row r="4" spans="1:6" ht="39.950000000000003" customHeight="1">
      <c r="A4" s="106" t="str">
        <f>"[DPM.xlsx]CU!" &amp; NAVI!$I$5 &amp; ROW(A4)</f>
        <v>[DPM.xlsx]CU!E4</v>
      </c>
      <c r="B4" s="106" t="s">
        <v>664</v>
      </c>
      <c r="C4" s="97">
        <f t="shared" si="1"/>
        <v>583</v>
      </c>
      <c r="D4" s="67" t="s">
        <v>26</v>
      </c>
      <c r="E4" s="3" t="s">
        <v>200</v>
      </c>
      <c r="F4" s="3" t="s">
        <v>200</v>
      </c>
    </row>
    <row r="5" spans="1:6" ht="39.950000000000003" customHeight="1">
      <c r="A5" s="106" t="str">
        <f>"[DPM.xlsx]CU!" &amp; NAVI!$I$5 &amp; ROW(A5)</f>
        <v>[DPM.xlsx]CU!E5</v>
      </c>
      <c r="B5" s="106" t="str">
        <f>B4</f>
        <v>CU_2</v>
      </c>
      <c r="C5" s="97">
        <f>+C4+1+IF(MOD(C4,10)=9,1)</f>
        <v>584</v>
      </c>
      <c r="D5" s="1"/>
      <c r="E5" s="8" t="s">
        <v>386</v>
      </c>
      <c r="F5" s="8" t="s">
        <v>386</v>
      </c>
    </row>
    <row r="6" spans="1:6" ht="39.950000000000003" customHeight="1">
      <c r="A6" s="106" t="str">
        <f>"[DPM.xlsx]CU!" &amp; NAVI!$I$5 &amp; ROW(A6)</f>
        <v>[DPM.xlsx]CU!E6</v>
      </c>
      <c r="B6" s="106" t="str">
        <f t="shared" si="0"/>
        <v>CU_2</v>
      </c>
      <c r="C6" s="97">
        <f t="shared" si="1"/>
        <v>585</v>
      </c>
      <c r="D6" s="1"/>
      <c r="E6" s="8" t="s">
        <v>387</v>
      </c>
      <c r="F6" s="8" t="s">
        <v>387</v>
      </c>
    </row>
    <row r="7" spans="1:6" ht="39.950000000000003" customHeight="1">
      <c r="A7" s="106" t="str">
        <f>"[DPM.xlsx]CU!" &amp; NAVI!$I$5 &amp; ROW(A7)</f>
        <v>[DPM.xlsx]CU!E7</v>
      </c>
      <c r="B7" s="106" t="str">
        <f t="shared" si="0"/>
        <v>CU_2</v>
      </c>
      <c r="C7" s="97">
        <f t="shared" si="1"/>
        <v>586</v>
      </c>
      <c r="D7" s="1"/>
      <c r="E7" s="8" t="s">
        <v>388</v>
      </c>
      <c r="F7" s="8" t="s">
        <v>388</v>
      </c>
    </row>
    <row r="8" spans="1:6" s="93" customFormat="1" ht="39.950000000000003" customHeight="1">
      <c r="A8" s="106" t="str">
        <f>"[DPM.xlsx]CU!" &amp; NAVI!$I$5 &amp; ROW(A8)</f>
        <v>[DPM.xlsx]CU!E8</v>
      </c>
      <c r="B8" s="106" t="str">
        <f t="shared" si="0"/>
        <v>CU_2</v>
      </c>
      <c r="C8" s="97">
        <f t="shared" si="1"/>
        <v>587</v>
      </c>
      <c r="D8" s="1"/>
      <c r="E8" s="8" t="s">
        <v>39</v>
      </c>
      <c r="F8" s="8" t="s">
        <v>39</v>
      </c>
    </row>
    <row r="9" spans="1:6" s="93" customFormat="1" ht="39.950000000000003" customHeight="1">
      <c r="A9" s="106" t="str">
        <f>"[DPM.xlsx]CU!" &amp; NAVI!$I$5 &amp; ROW(A9)</f>
        <v>[DPM.xlsx]CU!E9</v>
      </c>
      <c r="B9" s="106" t="str">
        <f t="shared" si="0"/>
        <v>CU_2</v>
      </c>
      <c r="C9" s="97">
        <f t="shared" si="1"/>
        <v>588</v>
      </c>
      <c r="D9" s="1"/>
      <c r="E9" s="8" t="s">
        <v>40</v>
      </c>
      <c r="F9" s="8" t="s">
        <v>40</v>
      </c>
    </row>
    <row r="10" spans="1:6" s="93" customFormat="1" ht="39.950000000000003" customHeight="1">
      <c r="A10" s="106" t="str">
        <f>"[DPM.xlsx]CU!" &amp; NAVI!$I$5 &amp; ROW(A10)</f>
        <v>[DPM.xlsx]CU!E10</v>
      </c>
      <c r="B10" s="106" t="str">
        <f t="shared" si="0"/>
        <v>CU_2</v>
      </c>
      <c r="C10" s="97">
        <f t="shared" si="1"/>
        <v>589</v>
      </c>
      <c r="D10" s="1"/>
      <c r="E10" s="8" t="s">
        <v>41</v>
      </c>
      <c r="F10" s="8" t="s">
        <v>41</v>
      </c>
    </row>
    <row r="11" spans="1:6" s="93" customFormat="1" ht="39.950000000000003" customHeight="1">
      <c r="A11" s="106" t="str">
        <f>"[DPM.xlsx]CU!" &amp; NAVI!$I$5 &amp; ROW(A11)</f>
        <v>[DPM.xlsx]CU!E11</v>
      </c>
      <c r="B11" s="106" t="str">
        <f t="shared" si="0"/>
        <v>CU_2</v>
      </c>
      <c r="C11" s="97">
        <f t="shared" si="1"/>
        <v>591</v>
      </c>
      <c r="D11" s="1"/>
      <c r="E11" s="8" t="s">
        <v>42</v>
      </c>
      <c r="F11" s="8" t="s">
        <v>42</v>
      </c>
    </row>
    <row r="12" spans="1:6" s="93" customFormat="1" ht="39.950000000000003" customHeight="1">
      <c r="A12" s="106" t="str">
        <f>"[DPM.xlsx]CU!" &amp; NAVI!$I$5 &amp; ROW(A12)</f>
        <v>[DPM.xlsx]CU!E12</v>
      </c>
      <c r="B12" s="106" t="str">
        <f t="shared" si="0"/>
        <v>CU_2</v>
      </c>
      <c r="C12" s="97">
        <f t="shared" si="1"/>
        <v>592</v>
      </c>
      <c r="D12" s="1"/>
      <c r="E12" s="8" t="s">
        <v>43</v>
      </c>
      <c r="F12" s="8" t="s">
        <v>43</v>
      </c>
    </row>
    <row r="13" spans="1:6" ht="39.950000000000003" customHeight="1">
      <c r="A13" s="106" t="str">
        <f>"[DPM.xlsx]CU!" &amp; NAVI!$I$5 &amp; ROW(A13)</f>
        <v>[DPM.xlsx]CU!E13</v>
      </c>
      <c r="B13" s="106" t="str">
        <f t="shared" si="0"/>
        <v>CU_2</v>
      </c>
      <c r="C13" s="97">
        <f t="shared" si="1"/>
        <v>593</v>
      </c>
      <c r="D13" s="1"/>
      <c r="E13" s="22" t="s">
        <v>44</v>
      </c>
      <c r="F13" s="22" t="s">
        <v>44</v>
      </c>
    </row>
    <row r="14" spans="1:6" ht="39.950000000000003" customHeight="1">
      <c r="A14" s="106" t="str">
        <f>"[DPM.xlsx]CU!" &amp; NAVI!$I$5 &amp; ROW(A14)</f>
        <v>[DPM.xlsx]CU!E14</v>
      </c>
      <c r="B14" s="106" t="str">
        <f t="shared" si="0"/>
        <v>CU_2</v>
      </c>
      <c r="C14" s="97">
        <f t="shared" si="1"/>
        <v>594</v>
      </c>
      <c r="D14" s="1"/>
      <c r="E14" s="8" t="s">
        <v>389</v>
      </c>
      <c r="F14" s="8" t="s">
        <v>389</v>
      </c>
    </row>
    <row r="143" spans="2:2">
      <c r="B143" s="155"/>
    </row>
  </sheetData>
  <phoneticPr fontId="28" type="noConversion"/>
  <hyperlinks>
    <hyperlink ref="A1" location="NAVI!A1" display="Navi"/>
  </hyperlinks>
  <printOptions horizontalCentered="1"/>
  <pageMargins left="0.70866141732283472" right="0.70866141732283472" top="0.74803149606299213" bottom="0.74803149606299213" header="0.31496062992125984" footer="0.31496062992125984"/>
  <pageSetup paperSize="9" scale="36" orientation="portrait" r:id="rId1"/>
  <headerFooter scaleWithDoc="0">
    <oddFooter>&amp;R&amp;"BdE Neue Helvetica 45 Light,Normal"&amp;9CU - CURRENCY</oddFoot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19</vt:i4>
      </vt:variant>
      <vt:variant>
        <vt:lpstr>Rangos con nombre</vt:lpstr>
      </vt:variant>
      <vt:variant>
        <vt:i4>4</vt:i4>
      </vt:variant>
    </vt:vector>
  </HeadingPairs>
  <TitlesOfParts>
    <vt:vector size="23" baseType="lpstr">
      <vt:lpstr>COREP</vt:lpstr>
      <vt:lpstr>NAVI</vt:lpstr>
      <vt:lpstr>Cells</vt:lpstr>
      <vt:lpstr>BASE</vt:lpstr>
      <vt:lpstr>MC</vt:lpstr>
      <vt:lpstr>AP</vt:lpstr>
      <vt:lpstr>AT</vt:lpstr>
      <vt:lpstr>CG</vt:lpstr>
      <vt:lpstr>CU</vt:lpstr>
      <vt:lpstr>EC</vt:lpstr>
      <vt:lpstr>GA</vt:lpstr>
      <vt:lpstr>IU</vt:lpstr>
      <vt:lpstr>PI</vt:lpstr>
      <vt:lpstr>PO</vt:lpstr>
      <vt:lpstr>RT</vt:lpstr>
      <vt:lpstr>SE</vt:lpstr>
      <vt:lpstr>TI</vt:lpstr>
      <vt:lpstr>TR</vt:lpstr>
      <vt:lpstr>Map</vt:lpstr>
      <vt:lpstr>AP!Títulos_a_imprimir</vt:lpstr>
      <vt:lpstr>EC!Títulos_a_imprimir</vt:lpstr>
      <vt:lpstr>MC!Títulos_a_imprimir</vt:lpstr>
      <vt:lpstr>PI!Títulos_a_imprimir</vt:lpstr>
    </vt:vector>
  </TitlesOfParts>
  <Company>Banco de España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qmirym</dc:creator>
  <cp:lastModifiedBy>Fernando</cp:lastModifiedBy>
  <cp:lastPrinted>2010-07-27T15:40:27Z</cp:lastPrinted>
  <dcterms:created xsi:type="dcterms:W3CDTF">2010-06-21T15:08:02Z</dcterms:created>
  <dcterms:modified xsi:type="dcterms:W3CDTF">2010-11-10T20:21:24Z</dcterms:modified>
</cp:coreProperties>
</file>