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480" yWindow="30" windowWidth="15180" windowHeight="8055"/>
  </bookViews>
  <sheets>
    <sheet name="registration" sheetId="1" r:id="rId1"/>
    <sheet name="speakers" sheetId="3" state="hidden" r:id="rId2"/>
    <sheet name="stats by country" sheetId="4" state="hidden" r:id="rId3"/>
    <sheet name="stats by session" sheetId="5" state="hidden" r:id="rId4"/>
    <sheet name="Hoja1" sheetId="10" r:id="rId5"/>
  </sheets>
  <calcPr calcId="125725"/>
</workbook>
</file>

<file path=xl/calcChain.xml><?xml version="1.0" encoding="utf-8"?>
<calcChain xmlns="http://schemas.openxmlformats.org/spreadsheetml/2006/main">
  <c r="G24" i="1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26" l="1"/>
  <c r="B14" i="4"/>
  <c r="A3" i="5"/>
  <c r="A19"/>
  <c r="A18"/>
  <c r="A17"/>
  <c r="A16"/>
  <c r="A15"/>
  <c r="A14"/>
  <c r="A13"/>
  <c r="A12"/>
  <c r="A4"/>
  <c r="A5"/>
  <c r="A6"/>
  <c r="A7"/>
  <c r="A8"/>
  <c r="A9"/>
  <c r="A10"/>
  <c r="A11"/>
  <c r="A2"/>
  <c r="B2" i="4"/>
  <c r="B3"/>
  <c r="B4"/>
  <c r="B5"/>
  <c r="B6"/>
  <c r="B7"/>
  <c r="B8"/>
  <c r="B9"/>
  <c r="B10"/>
  <c r="B11"/>
  <c r="B12"/>
  <c r="B13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13" i="5"/>
  <c r="B16"/>
  <c r="B7"/>
  <c r="B19"/>
  <c r="B18"/>
  <c r="B17"/>
  <c r="B14"/>
  <c r="B12"/>
  <c r="B11"/>
  <c r="B10"/>
  <c r="B8"/>
  <c r="B6"/>
  <c r="B4"/>
  <c r="B15"/>
  <c r="B9"/>
  <c r="B5"/>
  <c r="B2"/>
  <c r="B3"/>
  <c r="A2" i="3"/>
  <c r="B40" i="4" l="1"/>
</calcChain>
</file>

<file path=xl/sharedStrings.xml><?xml version="1.0" encoding="utf-8"?>
<sst xmlns="http://schemas.openxmlformats.org/spreadsheetml/2006/main" count="513" uniqueCount="197">
  <si>
    <t>Country</t>
  </si>
  <si>
    <t>First Name</t>
  </si>
  <si>
    <t>Last Name</t>
  </si>
  <si>
    <t>Email</t>
  </si>
  <si>
    <t>#</t>
  </si>
  <si>
    <t>Germany</t>
  </si>
  <si>
    <t>Position</t>
  </si>
  <si>
    <t>Phone</t>
  </si>
  <si>
    <t>Organisation name</t>
  </si>
  <si>
    <t>Belgium</t>
  </si>
  <si>
    <t>United Kingdom</t>
  </si>
  <si>
    <t>Spain</t>
  </si>
  <si>
    <t>Luxembourg</t>
  </si>
  <si>
    <t>Lithuania</t>
  </si>
  <si>
    <t>Date</t>
  </si>
  <si>
    <t>Affiliation</t>
  </si>
  <si>
    <t>Ireland</t>
  </si>
  <si>
    <t>Europe</t>
  </si>
  <si>
    <t>Israel</t>
  </si>
  <si>
    <t>Greece</t>
  </si>
  <si>
    <t>Netherlands</t>
  </si>
  <si>
    <t>Malta</t>
  </si>
  <si>
    <t>France</t>
  </si>
  <si>
    <t>Norway</t>
  </si>
  <si>
    <t>Poland</t>
  </si>
  <si>
    <t>Morocco</t>
  </si>
  <si>
    <t>Slovenia</t>
  </si>
  <si>
    <t>USA</t>
  </si>
  <si>
    <t>Italy</t>
  </si>
  <si>
    <t>Bermuda</t>
  </si>
  <si>
    <t>International</t>
  </si>
  <si>
    <t>Slovak Republic</t>
  </si>
  <si>
    <t>Croatia</t>
  </si>
  <si>
    <t>Portugal</t>
  </si>
  <si>
    <t>Canada</t>
  </si>
  <si>
    <t>Chile</t>
  </si>
  <si>
    <t>Turkey</t>
  </si>
  <si>
    <t>Japan</t>
  </si>
  <si>
    <t>Denmark</t>
  </si>
  <si>
    <t>Austria</t>
  </si>
  <si>
    <t>Bulgaria</t>
  </si>
  <si>
    <t>Cyprus</t>
  </si>
  <si>
    <t>Czech Republic</t>
  </si>
  <si>
    <t>Hungary</t>
  </si>
  <si>
    <t>Latvia</t>
  </si>
  <si>
    <t>Liechtenstein</t>
  </si>
  <si>
    <t>Romania</t>
  </si>
  <si>
    <t>Session</t>
  </si>
  <si>
    <t>attendees</t>
  </si>
  <si>
    <t>Finland</t>
  </si>
  <si>
    <t>Registrations + speakers</t>
  </si>
  <si>
    <t xml:space="preserve"> </t>
  </si>
  <si>
    <t>Invoke</t>
  </si>
  <si>
    <t>Vendor/Integrator</t>
  </si>
  <si>
    <t>Director, Banking &amp; Insurance Division</t>
  </si>
  <si>
    <t>Fujitsu</t>
  </si>
  <si>
    <t>UK</t>
  </si>
  <si>
    <t>Manager</t>
  </si>
  <si>
    <t>XBRL UK</t>
  </si>
  <si>
    <t>Chairman</t>
  </si>
  <si>
    <t>CoreFiling</t>
  </si>
  <si>
    <t>XBRL Consultant</t>
  </si>
  <si>
    <t>Auditor/Consultant</t>
  </si>
  <si>
    <t>etxetera</t>
  </si>
  <si>
    <t>manager</t>
  </si>
  <si>
    <t>Technical Lead</t>
  </si>
  <si>
    <t>UBPartner</t>
  </si>
  <si>
    <t>VP</t>
  </si>
  <si>
    <t>Technical Director</t>
  </si>
  <si>
    <t>AnuboXBRL GmbH &amp; Co. KG</t>
  </si>
  <si>
    <t>CEO</t>
  </si>
  <si>
    <t>Deloitte</t>
  </si>
  <si>
    <t>Director</t>
  </si>
  <si>
    <t>FCA</t>
  </si>
  <si>
    <t>Business Intelligence - Associate</t>
  </si>
  <si>
    <t>Solution Architect</t>
  </si>
  <si>
    <t>DataTracks</t>
  </si>
  <si>
    <t>General Manager</t>
  </si>
  <si>
    <t>Banco de España</t>
  </si>
  <si>
    <t>Project Manager</t>
  </si>
  <si>
    <t>THEIA Partners</t>
  </si>
  <si>
    <t>Consultant - CEO</t>
  </si>
  <si>
    <t>Mark V Systems Limited</t>
  </si>
  <si>
    <t>Developer</t>
  </si>
  <si>
    <t>Bank of England</t>
  </si>
  <si>
    <t>Architect</t>
  </si>
  <si>
    <t>Business Development Director - BI</t>
  </si>
  <si>
    <t>Software Development Director - BI</t>
  </si>
  <si>
    <t>IT Architect</t>
  </si>
  <si>
    <t>Supervisor/Standards</t>
  </si>
  <si>
    <t xml:space="preserve">Supervisor/Standards </t>
  </si>
  <si>
    <t xml:space="preserve">Vendor/Integrator </t>
  </si>
  <si>
    <t>XBRL Spain</t>
  </si>
  <si>
    <t>XBRL Europe</t>
  </si>
  <si>
    <t>EuroFiling Coordinator</t>
  </si>
  <si>
    <t>Central Bank of Ireland</t>
  </si>
  <si>
    <t>Project Lead</t>
  </si>
  <si>
    <t>BR-AG</t>
  </si>
  <si>
    <t>National Bank of Belgium</t>
  </si>
  <si>
    <t>Head of credit register unit</t>
  </si>
  <si>
    <t>CSSF</t>
  </si>
  <si>
    <t>IT User coordinator</t>
  </si>
  <si>
    <t>De Nederlandsche Bank</t>
  </si>
  <si>
    <t>Application Administrator</t>
  </si>
  <si>
    <t>Aguilonius</t>
  </si>
  <si>
    <t>Senior Consultant</t>
  </si>
  <si>
    <t>Business Analist</t>
  </si>
  <si>
    <t>European Central Bank</t>
  </si>
  <si>
    <t>Business Analyst</t>
  </si>
  <si>
    <t>Polish Financial Supervision Authority</t>
  </si>
  <si>
    <t>Head of Application Development Division</t>
  </si>
  <si>
    <t>Cundus</t>
  </si>
  <si>
    <t>Sr Consultant</t>
  </si>
  <si>
    <t>Cracow University of Economics</t>
  </si>
  <si>
    <t>scientific researcher and lecturer</t>
  </si>
  <si>
    <t>Deutsche Bundesbank</t>
  </si>
  <si>
    <t>Boardmember</t>
  </si>
  <si>
    <t>EBA</t>
  </si>
  <si>
    <t>Taxonomy Developer</t>
  </si>
  <si>
    <t>Associate Director - Product Manager</t>
  </si>
  <si>
    <t>Senior Director - Product Manager</t>
  </si>
  <si>
    <t>Eurofiling coordinator</t>
  </si>
  <si>
    <t>Consultant</t>
  </si>
  <si>
    <t>TIEKE</t>
  </si>
  <si>
    <t>Adviser</t>
  </si>
  <si>
    <t>Moody's Analytics</t>
  </si>
  <si>
    <t>Moodys's Analytics</t>
  </si>
  <si>
    <t xml:space="preserve">Senior Consultant </t>
  </si>
  <si>
    <t>DFKI GmbH</t>
  </si>
  <si>
    <t>CTO</t>
  </si>
  <si>
    <t>Semansys Technologies</t>
  </si>
  <si>
    <t>Banco de Portugal</t>
  </si>
  <si>
    <t>PwC</t>
  </si>
  <si>
    <t>Senior Manager</t>
  </si>
  <si>
    <t>XBRL Denmark</t>
  </si>
  <si>
    <t>SW Engineer</t>
  </si>
  <si>
    <t>Banca d'Italia</t>
  </si>
  <si>
    <t>Finanstilsynet</t>
  </si>
  <si>
    <t>Senior advisor</t>
  </si>
  <si>
    <t>Banque de France</t>
  </si>
  <si>
    <t>Head of IT</t>
  </si>
  <si>
    <t>IT Information Manager</t>
  </si>
  <si>
    <t>Assistant Professor</t>
  </si>
  <si>
    <t>Academy</t>
  </si>
  <si>
    <t>Business analyst</t>
  </si>
  <si>
    <t>IBM Canada Ltd.</t>
  </si>
  <si>
    <t>Senior XBRL Strategist, IBM Cognos FSR/Disclosure Management</t>
  </si>
  <si>
    <t>NTT Data</t>
  </si>
  <si>
    <t>Deputy Manager</t>
  </si>
  <si>
    <t>IRIS Business Services Ltd</t>
  </si>
  <si>
    <t>India</t>
  </si>
  <si>
    <t>Allaince &amp; Project Manager (XBRL projects)</t>
  </si>
  <si>
    <t>Ernst &amp; Young</t>
  </si>
  <si>
    <t>EMEIA XBRL Team Leader</t>
  </si>
  <si>
    <t>Thomas R Taylor, CPA, CA</t>
  </si>
  <si>
    <t>Owner</t>
  </si>
  <si>
    <t>XII Board of Directors</t>
  </si>
  <si>
    <t>Inovatic Services</t>
  </si>
  <si>
    <t xml:space="preserve">International Development </t>
  </si>
  <si>
    <t>Director of operation</t>
  </si>
  <si>
    <t>XBRL International</t>
  </si>
  <si>
    <t>NEN</t>
  </si>
  <si>
    <t>EIOPA</t>
  </si>
  <si>
    <t>GONBLAN Consultores</t>
  </si>
  <si>
    <t>Ernst &amp; Young Global Limited</t>
  </si>
  <si>
    <t>Global XBRL Leader</t>
  </si>
  <si>
    <t xml:space="preserve">Bazy i Systemy Bankowe </t>
  </si>
  <si>
    <t>Analyst</t>
  </si>
  <si>
    <t>European Comission</t>
  </si>
  <si>
    <t>Director Operations</t>
  </si>
  <si>
    <t>FS Consulting Partner</t>
  </si>
  <si>
    <t>Atos</t>
  </si>
  <si>
    <t>Manager Financial Services Consulting</t>
  </si>
  <si>
    <t>Bermuda Monetary Authority</t>
  </si>
  <si>
    <t>CIO</t>
  </si>
  <si>
    <t>GPM SYSTEMY</t>
  </si>
  <si>
    <t>cundus AG</t>
  </si>
  <si>
    <t>Director of External Reporting and Regulatory BI</t>
  </si>
  <si>
    <t>FINGO</t>
  </si>
  <si>
    <t>Bussiness Registers Rpr.</t>
  </si>
  <si>
    <t>IFRS Foundation</t>
  </si>
  <si>
    <t xml:space="preserve">Product Manager - XBRL Taxonomy </t>
  </si>
  <si>
    <t xml:space="preserve">XBRL Project Manager </t>
  </si>
  <si>
    <t>consultant</t>
  </si>
  <si>
    <t xml:space="preserve">IFRS XBRL Team Leader </t>
  </si>
  <si>
    <t>IFRS</t>
  </si>
  <si>
    <t>XBRL, IT Devloper</t>
  </si>
  <si>
    <t>Head of International Development</t>
  </si>
  <si>
    <t>Corefiling</t>
  </si>
  <si>
    <t>EIOPA support</t>
  </si>
  <si>
    <t xml:space="preserve">Banking/Insurance </t>
  </si>
  <si>
    <t xml:space="preserve">Auditor/Consultant </t>
  </si>
  <si>
    <t xml:space="preserve">Academy </t>
  </si>
  <si>
    <t xml:space="preserve">StockEx./BusinessReg </t>
  </si>
  <si>
    <t>TOTAL</t>
  </si>
  <si>
    <t>London 19-20 June 2013</t>
  </si>
  <si>
    <t>XBRL Europe Day &amp; Eurofiling Workshop</t>
  </si>
</sst>
</file>

<file path=xl/styles.xml><?xml version="1.0" encoding="utf-8"?>
<styleSheet xmlns="http://schemas.openxmlformats.org/spreadsheetml/2006/main">
  <fonts count="8">
    <font>
      <sz val="10"/>
      <name val="Arial"/>
    </font>
    <font>
      <b/>
      <sz val="11"/>
      <name val="Times New Roman"/>
      <family val="1"/>
    </font>
    <font>
      <sz val="10"/>
      <name val="Verdana"/>
      <family val="2"/>
    </font>
    <font>
      <sz val="10"/>
      <name val="Arial"/>
      <family val="2"/>
    </font>
    <font>
      <b/>
      <sz val="11"/>
      <color indexed="9"/>
      <name val="Verdana"/>
      <family val="2"/>
    </font>
    <font>
      <b/>
      <sz val="10"/>
      <color indexed="9"/>
      <name val="Verdana"/>
      <family val="2"/>
    </font>
    <font>
      <sz val="12"/>
      <name val="Calibri"/>
      <family val="2"/>
      <scheme val="minor"/>
    </font>
    <font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2" borderId="1" xfId="0" applyFont="1" applyFill="1" applyBorder="1" applyAlignment="1">
      <alignment horizontal="center"/>
    </xf>
    <xf numFmtId="0" fontId="0" fillId="0" borderId="0" xfId="0" applyNumberFormat="1"/>
    <xf numFmtId="0" fontId="0" fillId="0" borderId="0" xfId="0" applyBorder="1"/>
    <xf numFmtId="0" fontId="0" fillId="0" borderId="0" xfId="0" applyNumberFormat="1" applyBorder="1"/>
    <xf numFmtId="0" fontId="5" fillId="2" borderId="1" xfId="0" applyFont="1" applyFill="1" applyBorder="1" applyAlignment="1">
      <alignment horizontal="center"/>
    </xf>
    <xf numFmtId="0" fontId="6" fillId="0" borderId="1" xfId="0" applyFont="1" applyFill="1" applyBorder="1"/>
    <xf numFmtId="0" fontId="6" fillId="0" borderId="1" xfId="0" applyFont="1" applyBorder="1"/>
    <xf numFmtId="0" fontId="7" fillId="0" borderId="1" xfId="0" applyFont="1" applyBorder="1"/>
    <xf numFmtId="0" fontId="6" fillId="0" borderId="1" xfId="0" applyFont="1" applyBorder="1" applyAlignment="1">
      <alignment wrapText="1"/>
    </xf>
    <xf numFmtId="0" fontId="6" fillId="0" borderId="3" xfId="0" applyFont="1" applyBorder="1"/>
    <xf numFmtId="0" fontId="4" fillId="2" borderId="2" xfId="0" applyFont="1" applyFill="1" applyBorder="1" applyAlignment="1">
      <alignment horizontal="center" wrapText="1"/>
    </xf>
    <xf numFmtId="0" fontId="1" fillId="0" borderId="0" xfId="0" applyFont="1" applyBorder="1"/>
    <xf numFmtId="0" fontId="4" fillId="2" borderId="2" xfId="0" applyFont="1" applyFill="1" applyBorder="1" applyAlignment="1">
      <alignment horizontal="left"/>
    </xf>
  </cellXfs>
  <cellStyles count="2">
    <cellStyle name="Normal" xfId="0" builtinId="0"/>
    <cellStyle name="Normal 2" xfId="1"/>
  </cellStyles>
  <dxfs count="6">
    <dxf>
      <numFmt numFmtId="0" formatCode="General"/>
      <border diagonalUp="0" diagonalDown="0" outline="0">
        <left/>
        <right/>
        <top/>
        <bottom/>
      </border>
    </dxf>
    <dxf>
      <numFmt numFmtId="0" formatCode="General"/>
    </dxf>
    <dxf>
      <border diagonalUp="0" diagonalDown="0" outline="0">
        <left/>
        <right/>
        <top/>
        <bottom/>
      </border>
    </dxf>
    <dxf>
      <numFmt numFmtId="0" formatCode="General"/>
      <border diagonalUp="0" diagonalDown="0" outline="0">
        <left/>
        <right/>
        <top/>
        <bottom/>
      </border>
    </dxf>
    <dxf>
      <numFmt numFmtId="0" formatCode="General"/>
    </dxf>
    <dxf>
      <border diagonalUp="0" diagonalDown="0" outline="0">
        <left/>
        <right/>
        <top/>
        <bottom/>
      </border>
    </dxf>
  </dxfs>
  <tableStyles count="0" defaultTableStyle="TableStyleMedium9" defaultPivotStyle="PivotStyleLight16"/>
  <colors>
    <mruColors>
      <color rgb="FFFF99CC"/>
      <color rgb="FFCCFF99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s-ES"/>
              <a:t>XBRL week in Madrid. Registration</a:t>
            </a:r>
            <a:r>
              <a:rPr lang="es-ES" baseline="0"/>
              <a:t> facts.</a:t>
            </a:r>
            <a:endParaRPr lang="es-ES"/>
          </a:p>
        </c:rich>
      </c:tx>
    </c:title>
    <c:plotArea>
      <c:layout>
        <c:manualLayout>
          <c:layoutTarget val="inner"/>
          <c:xMode val="edge"/>
          <c:yMode val="edge"/>
          <c:x val="2.7061855670104048E-2"/>
          <c:y val="0.12326656394453318"/>
          <c:w val="0.95231958762886593"/>
          <c:h val="0.6440677966101902"/>
        </c:manualLayout>
      </c:layout>
      <c:barChart>
        <c:barDir val="col"/>
        <c:grouping val="clustered"/>
        <c:ser>
          <c:idx val="0"/>
          <c:order val="0"/>
          <c:tx>
            <c:strRef>
              <c:f>'stats by country'!$A$1</c:f>
              <c:strCache>
                <c:ptCount val="1"/>
                <c:pt idx="0">
                  <c:v>Country</c:v>
                </c:pt>
              </c:strCache>
            </c:strRef>
          </c:tx>
          <c:cat>
            <c:strRef>
              <c:f>'stats by country'!$A$2:$A$39</c:f>
              <c:strCache>
                <c:ptCount val="38"/>
                <c:pt idx="0">
                  <c:v>Austria</c:v>
                </c:pt>
                <c:pt idx="1">
                  <c:v>Belgium</c:v>
                </c:pt>
                <c:pt idx="2">
                  <c:v>Bermuda</c:v>
                </c:pt>
                <c:pt idx="3">
                  <c:v>Bulgaria</c:v>
                </c:pt>
                <c:pt idx="4">
                  <c:v>Canada</c:v>
                </c:pt>
                <c:pt idx="5">
                  <c:v>Chile</c:v>
                </c:pt>
                <c:pt idx="6">
                  <c:v>Croatia</c:v>
                </c:pt>
                <c:pt idx="7">
                  <c:v>Cyprus</c:v>
                </c:pt>
                <c:pt idx="8">
                  <c:v>Czech Republic</c:v>
                </c:pt>
                <c:pt idx="9">
                  <c:v>Denmark</c:v>
                </c:pt>
                <c:pt idx="10">
                  <c:v>Europe</c:v>
                </c:pt>
                <c:pt idx="11">
                  <c:v>France</c:v>
                </c:pt>
                <c:pt idx="12">
                  <c:v>Finland</c:v>
                </c:pt>
                <c:pt idx="13">
                  <c:v>Germany</c:v>
                </c:pt>
                <c:pt idx="14">
                  <c:v>Greece</c:v>
                </c:pt>
                <c:pt idx="15">
                  <c:v>Hungary</c:v>
                </c:pt>
                <c:pt idx="16">
                  <c:v>International</c:v>
                </c:pt>
                <c:pt idx="17">
                  <c:v>Ireland</c:v>
                </c:pt>
                <c:pt idx="18">
                  <c:v>Israel</c:v>
                </c:pt>
                <c:pt idx="19">
                  <c:v>Italy</c:v>
                </c:pt>
                <c:pt idx="20">
                  <c:v>Japan</c:v>
                </c:pt>
                <c:pt idx="21">
                  <c:v>Latvia</c:v>
                </c:pt>
                <c:pt idx="22">
                  <c:v>Liechtenstein</c:v>
                </c:pt>
                <c:pt idx="23">
                  <c:v>Lithuania</c:v>
                </c:pt>
                <c:pt idx="24">
                  <c:v>Luxembourg</c:v>
                </c:pt>
                <c:pt idx="25">
                  <c:v>Malta</c:v>
                </c:pt>
                <c:pt idx="26">
                  <c:v>Morocco</c:v>
                </c:pt>
                <c:pt idx="27">
                  <c:v>Netherlands</c:v>
                </c:pt>
                <c:pt idx="28">
                  <c:v>Norway</c:v>
                </c:pt>
                <c:pt idx="29">
                  <c:v>Poland</c:v>
                </c:pt>
                <c:pt idx="30">
                  <c:v>Portugal</c:v>
                </c:pt>
                <c:pt idx="31">
                  <c:v>Romania</c:v>
                </c:pt>
                <c:pt idx="32">
                  <c:v>Slovak Republic</c:v>
                </c:pt>
                <c:pt idx="33">
                  <c:v>Slovenia</c:v>
                </c:pt>
                <c:pt idx="34">
                  <c:v>Spain</c:v>
                </c:pt>
                <c:pt idx="35">
                  <c:v>Turkey</c:v>
                </c:pt>
                <c:pt idx="36">
                  <c:v>United Kingdom</c:v>
                </c:pt>
                <c:pt idx="37">
                  <c:v>USA</c:v>
                </c:pt>
              </c:strCache>
            </c:strRef>
          </c:cat>
          <c:val>
            <c:numRef>
              <c:f>'stats by country'!$A$2:$A$39</c:f>
              <c:numCache>
                <c:formatCode>General</c:formatCode>
                <c:ptCount val="3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</c:numCache>
            </c:numRef>
          </c:val>
        </c:ser>
        <c:ser>
          <c:idx val="1"/>
          <c:order val="1"/>
          <c:tx>
            <c:strRef>
              <c:f>'stats by country'!$B$1</c:f>
              <c:strCache>
                <c:ptCount val="1"/>
                <c:pt idx="0">
                  <c:v>Registrations + speakers</c:v>
                </c:pt>
              </c:strCache>
            </c:strRef>
          </c:tx>
          <c:dLbls>
            <c:showVal val="1"/>
          </c:dLbls>
          <c:cat>
            <c:strRef>
              <c:f>'stats by country'!$A$2:$A$39</c:f>
              <c:strCache>
                <c:ptCount val="38"/>
                <c:pt idx="0">
                  <c:v>Austria</c:v>
                </c:pt>
                <c:pt idx="1">
                  <c:v>Belgium</c:v>
                </c:pt>
                <c:pt idx="2">
                  <c:v>Bermuda</c:v>
                </c:pt>
                <c:pt idx="3">
                  <c:v>Bulgaria</c:v>
                </c:pt>
                <c:pt idx="4">
                  <c:v>Canada</c:v>
                </c:pt>
                <c:pt idx="5">
                  <c:v>Chile</c:v>
                </c:pt>
                <c:pt idx="6">
                  <c:v>Croatia</c:v>
                </c:pt>
                <c:pt idx="7">
                  <c:v>Cyprus</c:v>
                </c:pt>
                <c:pt idx="8">
                  <c:v>Czech Republic</c:v>
                </c:pt>
                <c:pt idx="9">
                  <c:v>Denmark</c:v>
                </c:pt>
                <c:pt idx="10">
                  <c:v>Europe</c:v>
                </c:pt>
                <c:pt idx="11">
                  <c:v>France</c:v>
                </c:pt>
                <c:pt idx="12">
                  <c:v>Finland</c:v>
                </c:pt>
                <c:pt idx="13">
                  <c:v>Germany</c:v>
                </c:pt>
                <c:pt idx="14">
                  <c:v>Greece</c:v>
                </c:pt>
                <c:pt idx="15">
                  <c:v>Hungary</c:v>
                </c:pt>
                <c:pt idx="16">
                  <c:v>International</c:v>
                </c:pt>
                <c:pt idx="17">
                  <c:v>Ireland</c:v>
                </c:pt>
                <c:pt idx="18">
                  <c:v>Israel</c:v>
                </c:pt>
                <c:pt idx="19">
                  <c:v>Italy</c:v>
                </c:pt>
                <c:pt idx="20">
                  <c:v>Japan</c:v>
                </c:pt>
                <c:pt idx="21">
                  <c:v>Latvia</c:v>
                </c:pt>
                <c:pt idx="22">
                  <c:v>Liechtenstein</c:v>
                </c:pt>
                <c:pt idx="23">
                  <c:v>Lithuania</c:v>
                </c:pt>
                <c:pt idx="24">
                  <c:v>Luxembourg</c:v>
                </c:pt>
                <c:pt idx="25">
                  <c:v>Malta</c:v>
                </c:pt>
                <c:pt idx="26">
                  <c:v>Morocco</c:v>
                </c:pt>
                <c:pt idx="27">
                  <c:v>Netherlands</c:v>
                </c:pt>
                <c:pt idx="28">
                  <c:v>Norway</c:v>
                </c:pt>
                <c:pt idx="29">
                  <c:v>Poland</c:v>
                </c:pt>
                <c:pt idx="30">
                  <c:v>Portugal</c:v>
                </c:pt>
                <c:pt idx="31">
                  <c:v>Romania</c:v>
                </c:pt>
                <c:pt idx="32">
                  <c:v>Slovak Republic</c:v>
                </c:pt>
                <c:pt idx="33">
                  <c:v>Slovenia</c:v>
                </c:pt>
                <c:pt idx="34">
                  <c:v>Spain</c:v>
                </c:pt>
                <c:pt idx="35">
                  <c:v>Turkey</c:v>
                </c:pt>
                <c:pt idx="36">
                  <c:v>United Kingdom</c:v>
                </c:pt>
                <c:pt idx="37">
                  <c:v>USA</c:v>
                </c:pt>
              </c:strCache>
            </c:strRef>
          </c:cat>
          <c:val>
            <c:numRef>
              <c:f>'stats by country'!$B$2:$B$39</c:f>
              <c:numCache>
                <c:formatCode>General</c:formatCode>
                <c:ptCount val="3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</c:numCache>
            </c:numRef>
          </c:val>
        </c:ser>
        <c:gapWidth val="75"/>
        <c:overlap val="-25"/>
        <c:axId val="116672000"/>
        <c:axId val="116673536"/>
      </c:barChart>
      <c:catAx>
        <c:axId val="116672000"/>
        <c:scaling>
          <c:orientation val="minMax"/>
        </c:scaling>
        <c:axPos val="b"/>
        <c:numFmt formatCode="General" sourceLinked="1"/>
        <c:majorTickMark val="none"/>
        <c:tickLblPos val="nextTo"/>
        <c:crossAx val="116673536"/>
        <c:crosses val="autoZero"/>
        <c:lblAlgn val="ctr"/>
        <c:lblOffset val="100"/>
      </c:catAx>
      <c:valAx>
        <c:axId val="116673536"/>
        <c:scaling>
          <c:orientation val="minMax"/>
        </c:scaling>
        <c:axPos val="l"/>
        <c:majorGridlines>
          <c:spPr>
            <a:ln w="0"/>
          </c:spPr>
        </c:majorGridlines>
        <c:numFmt formatCode="General" sourceLinked="1"/>
        <c:majorTickMark val="none"/>
        <c:tickLblPos val="nextTo"/>
        <c:spPr>
          <a:ln w="9525">
            <a:noFill/>
          </a:ln>
        </c:spPr>
        <c:crossAx val="116672000"/>
        <c:crosses val="autoZero"/>
        <c:crossBetween val="between"/>
      </c:valAx>
      <c:spPr>
        <a:noFill/>
        <a:ln w="0">
          <a:solidFill>
            <a:schemeClr val="tx1"/>
          </a:solidFill>
        </a:ln>
      </c:spPr>
    </c:plotArea>
    <c:legend>
      <c:legendPos val="b"/>
      <c:legendEntry>
        <c:idx val="0"/>
        <c:delete val="1"/>
      </c:legendEntry>
    </c:legend>
    <c:plotVisOnly val="1"/>
    <c:dispBlanksAs val="gap"/>
  </c:chart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s-ES"/>
              <a:t>XBRL week in Madrid. Registration</a:t>
            </a:r>
            <a:r>
              <a:rPr lang="es-ES" baseline="0"/>
              <a:t> facts.</a:t>
            </a:r>
            <a:endParaRPr lang="es-ES"/>
          </a:p>
        </c:rich>
      </c:tx>
    </c:title>
    <c:plotArea>
      <c:layout>
        <c:manualLayout>
          <c:layoutTarget val="inner"/>
          <c:xMode val="edge"/>
          <c:yMode val="edge"/>
          <c:x val="4.3814432989690934E-2"/>
          <c:y val="0.13625304136253041"/>
          <c:w val="0.93556701030927869"/>
          <c:h val="0.5644768856447685"/>
        </c:manualLayout>
      </c:layout>
      <c:barChart>
        <c:barDir val="col"/>
        <c:grouping val="clustered"/>
        <c:ser>
          <c:idx val="0"/>
          <c:order val="0"/>
          <c:tx>
            <c:strRef>
              <c:f>'stats by session'!$A$1</c:f>
              <c:strCache>
                <c:ptCount val="1"/>
                <c:pt idx="0">
                  <c:v>Session</c:v>
                </c:pt>
              </c:strCache>
            </c:strRef>
          </c:tx>
          <c:cat>
            <c:numRef>
              <c:f>'stats by session'!$A$2:$A$19</c:f>
              <c:numCache>
                <c:formatCode>General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cat>
          <c:val>
            <c:numRef>
              <c:f>'stats by session'!$A$2:$A$19</c:f>
              <c:numCache>
                <c:formatCode>General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1"/>
          <c:order val="1"/>
          <c:tx>
            <c:strRef>
              <c:f>'stats by session'!$B$1</c:f>
              <c:strCache>
                <c:ptCount val="1"/>
                <c:pt idx="0">
                  <c:v>attendees</c:v>
                </c:pt>
              </c:strCache>
            </c:strRef>
          </c:tx>
          <c:dLbls>
            <c:showVal val="1"/>
          </c:dLbls>
          <c:cat>
            <c:numRef>
              <c:f>'stats by session'!$A$2:$A$19</c:f>
              <c:numCache>
                <c:formatCode>General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cat>
          <c:val>
            <c:numRef>
              <c:f>'stats by session'!$B$2:$B$19</c:f>
              <c:numCache>
                <c:formatCode>General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gapWidth val="75"/>
        <c:overlap val="-25"/>
        <c:axId val="116900608"/>
        <c:axId val="116902144"/>
      </c:barChart>
      <c:catAx>
        <c:axId val="116900608"/>
        <c:scaling>
          <c:orientation val="minMax"/>
        </c:scaling>
        <c:axPos val="b"/>
        <c:numFmt formatCode="General" sourceLinked="1"/>
        <c:majorTickMark val="none"/>
        <c:tickLblPos val="nextTo"/>
        <c:crossAx val="116902144"/>
        <c:crosses val="autoZero"/>
        <c:lblAlgn val="ctr"/>
        <c:lblOffset val="100"/>
      </c:catAx>
      <c:valAx>
        <c:axId val="116902144"/>
        <c:scaling>
          <c:orientation val="minMax"/>
        </c:scaling>
        <c:axPos val="l"/>
        <c:majorGridlines>
          <c:spPr>
            <a:ln w="0"/>
          </c:spPr>
        </c:majorGridlines>
        <c:numFmt formatCode="General" sourceLinked="1"/>
        <c:majorTickMark val="none"/>
        <c:tickLblPos val="nextTo"/>
        <c:spPr>
          <a:ln w="9525">
            <a:noFill/>
          </a:ln>
        </c:spPr>
        <c:crossAx val="116900608"/>
        <c:crosses val="autoZero"/>
        <c:crossBetween val="between"/>
      </c:valAx>
      <c:spPr>
        <a:noFill/>
        <a:ln w="0">
          <a:solidFill>
            <a:schemeClr val="tx1"/>
          </a:solidFill>
        </a:ln>
      </c:spPr>
    </c:plotArea>
    <c:legend>
      <c:legendPos val="b"/>
      <c:legendEntry>
        <c:idx val="0"/>
        <c:delete val="1"/>
      </c:legendEntry>
    </c:legend>
    <c:plotVisOnly val="1"/>
    <c:dispBlanksAs val="gap"/>
  </c:chart>
  <c:printSettings>
    <c:headerFooter/>
    <c:pageMargins b="0.75000000000001155" l="0.70000000000000062" r="0.70000000000000062" t="0.7500000000000115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133350</xdr:colOff>
      <xdr:row>0</xdr:row>
      <xdr:rowOff>85725</xdr:rowOff>
    </xdr:from>
    <xdr:to>
      <xdr:col>11</xdr:col>
      <xdr:colOff>666750</xdr:colOff>
      <xdr:row>38</xdr:row>
      <xdr:rowOff>114300</xdr:rowOff>
    </xdr:to>
    <xdr:graphicFrame macro="">
      <xdr:nvGraphicFramePr>
        <xdr:cNvPr id="338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133350</xdr:colOff>
      <xdr:row>0</xdr:row>
      <xdr:rowOff>57150</xdr:rowOff>
    </xdr:from>
    <xdr:to>
      <xdr:col>15</xdr:col>
      <xdr:colOff>523875</xdr:colOff>
      <xdr:row>38</xdr:row>
      <xdr:rowOff>133350</xdr:rowOff>
    </xdr:to>
    <xdr:graphicFrame macro="">
      <xdr:nvGraphicFramePr>
        <xdr:cNvPr id="219230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abla1" displayName="Tabla1" ref="A1:B40" totalsRowCount="1">
  <autoFilter ref="A1:B39"/>
  <tableColumns count="2">
    <tableColumn id="1" name="Country" totalsRowDxfId="5"/>
    <tableColumn id="2" name="Registrations + speakers" totalsRowFunction="sum" dataDxfId="4" totalsRowDxfId="3">
      <calculatedColumnFormula>COUNTIF(registration!#REF!,A2)+COUNTIF(speakers!C:C,A2)</calculatedColumnFormula>
    </tableColumn>
  </tableColumns>
  <tableStyleInfo name="TableStyleDark8" showFirstColumn="0" showLastColumn="0" showRowStripes="1" showColumnStripes="0"/>
</table>
</file>

<file path=xl/tables/table2.xml><?xml version="1.0" encoding="utf-8"?>
<table xmlns="http://schemas.openxmlformats.org/spreadsheetml/2006/main" id="137" name="Tabla1138" displayName="Tabla1138" ref="A1:B19" totalsRowShown="0">
  <autoFilter ref="A1:B19"/>
  <tableColumns count="2">
    <tableColumn id="1" name="Session" totalsRowDxfId="2"/>
    <tableColumn id="2" name="attendees" dataDxfId="1" totalsRowDxfId="0"/>
  </tableColumns>
  <tableStyleInfo name="TableStyleDark8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J100"/>
  <sheetViews>
    <sheetView tabSelected="1" workbookViewId="0">
      <pane ySplit="1" topLeftCell="A2" activePane="bottomLeft" state="frozen"/>
      <selection activeCell="E1" sqref="E1"/>
      <selection pane="bottomLeft" activeCell="F2" sqref="F2"/>
    </sheetView>
  </sheetViews>
  <sheetFormatPr baseColWidth="10" defaultColWidth="9.140625" defaultRowHeight="12.75"/>
  <cols>
    <col min="1" max="1" width="23.7109375" bestFit="1" customWidth="1"/>
    <col min="2" max="2" width="33.85546875" style="2" bestFit="1" customWidth="1"/>
    <col min="3" max="3" width="15.7109375" style="2" customWidth="1"/>
    <col min="4" max="4" width="41.85546875" customWidth="1"/>
    <col min="6" max="6" width="13.5703125" customWidth="1"/>
  </cols>
  <sheetData>
    <row r="1" spans="1:10" s="15" customFormat="1" ht="14.25">
      <c r="A1" s="14" t="s">
        <v>8</v>
      </c>
      <c r="B1" s="14" t="s">
        <v>6</v>
      </c>
      <c r="C1" s="14" t="s">
        <v>0</v>
      </c>
      <c r="D1" s="14" t="s">
        <v>15</v>
      </c>
      <c r="E1" s="15" t="s">
        <v>51</v>
      </c>
      <c r="F1" s="16" t="s">
        <v>196</v>
      </c>
      <c r="G1" s="14"/>
      <c r="H1" s="14"/>
      <c r="I1" s="14"/>
      <c r="J1" s="14"/>
    </row>
    <row r="2" spans="1:10" ht="15.75">
      <c r="A2" s="13" t="s">
        <v>104</v>
      </c>
      <c r="B2" s="13" t="s">
        <v>105</v>
      </c>
      <c r="C2" s="13" t="s">
        <v>9</v>
      </c>
      <c r="D2" s="13" t="s">
        <v>191</v>
      </c>
      <c r="F2" s="16" t="s">
        <v>195</v>
      </c>
      <c r="G2" s="14"/>
      <c r="H2" s="14"/>
      <c r="I2" s="14"/>
      <c r="J2" s="14"/>
    </row>
    <row r="3" spans="1:10" ht="15.75">
      <c r="A3" s="10" t="s">
        <v>69</v>
      </c>
      <c r="B3" s="10" t="s">
        <v>70</v>
      </c>
      <c r="C3" s="10" t="s">
        <v>5</v>
      </c>
      <c r="D3" s="10" t="s">
        <v>53</v>
      </c>
    </row>
    <row r="4" spans="1:10" ht="15.75">
      <c r="A4" s="10" t="s">
        <v>171</v>
      </c>
      <c r="B4" s="10" t="s">
        <v>172</v>
      </c>
      <c r="C4" s="10" t="s">
        <v>11</v>
      </c>
      <c r="D4" s="10" t="s">
        <v>53</v>
      </c>
      <c r="F4" s="10" t="s">
        <v>9</v>
      </c>
      <c r="G4" s="10">
        <f>+COUNTIF($C$2:$C$100,F4)</f>
        <v>5</v>
      </c>
    </row>
    <row r="5" spans="1:10" ht="15.75">
      <c r="A5" s="10" t="s">
        <v>171</v>
      </c>
      <c r="B5" s="10" t="s">
        <v>133</v>
      </c>
      <c r="C5" s="10" t="s">
        <v>11</v>
      </c>
      <c r="D5" s="10" t="s">
        <v>53</v>
      </c>
      <c r="F5" s="10" t="s">
        <v>29</v>
      </c>
      <c r="G5" s="10">
        <f t="shared" ref="G5:G24" si="0">+COUNTIF($C$2:$C$100,F5)</f>
        <v>1</v>
      </c>
    </row>
    <row r="6" spans="1:10" ht="15.75">
      <c r="A6" s="10" t="s">
        <v>171</v>
      </c>
      <c r="B6" s="10" t="s">
        <v>170</v>
      </c>
      <c r="C6" s="10" t="s">
        <v>11</v>
      </c>
      <c r="D6" s="10" t="s">
        <v>53</v>
      </c>
      <c r="F6" s="10" t="s">
        <v>34</v>
      </c>
      <c r="G6" s="10">
        <f t="shared" si="0"/>
        <v>2</v>
      </c>
    </row>
    <row r="7" spans="1:10" ht="15.75">
      <c r="A7" s="10" t="s">
        <v>136</v>
      </c>
      <c r="B7" s="10" t="s">
        <v>135</v>
      </c>
      <c r="C7" s="10" t="s">
        <v>28</v>
      </c>
      <c r="D7" s="10" t="s">
        <v>190</v>
      </c>
      <c r="F7" s="10" t="s">
        <v>38</v>
      </c>
      <c r="G7" s="10">
        <f t="shared" si="0"/>
        <v>1</v>
      </c>
    </row>
    <row r="8" spans="1:10" ht="15.75">
      <c r="A8" s="10" t="s">
        <v>78</v>
      </c>
      <c r="B8" s="10" t="s">
        <v>79</v>
      </c>
      <c r="C8" s="10" t="s">
        <v>11</v>
      </c>
      <c r="D8" s="10" t="s">
        <v>190</v>
      </c>
      <c r="F8" s="10" t="s">
        <v>17</v>
      </c>
      <c r="G8" s="10">
        <f t="shared" si="0"/>
        <v>13</v>
      </c>
    </row>
    <row r="9" spans="1:10" ht="15.75">
      <c r="A9" s="10" t="s">
        <v>78</v>
      </c>
      <c r="B9" s="9" t="s">
        <v>94</v>
      </c>
      <c r="C9" s="10" t="s">
        <v>11</v>
      </c>
      <c r="D9" s="10" t="s">
        <v>190</v>
      </c>
      <c r="F9" s="10" t="s">
        <v>49</v>
      </c>
      <c r="G9" s="10">
        <f t="shared" si="0"/>
        <v>1</v>
      </c>
    </row>
    <row r="10" spans="1:10" ht="15.75">
      <c r="A10" s="10" t="s">
        <v>131</v>
      </c>
      <c r="B10" s="10" t="s">
        <v>79</v>
      </c>
      <c r="C10" s="10" t="s">
        <v>33</v>
      </c>
      <c r="D10" s="10" t="s">
        <v>190</v>
      </c>
      <c r="F10" s="10" t="s">
        <v>22</v>
      </c>
      <c r="G10" s="10">
        <f t="shared" si="0"/>
        <v>12</v>
      </c>
    </row>
    <row r="11" spans="1:10" ht="15.75">
      <c r="A11" s="10" t="s">
        <v>84</v>
      </c>
      <c r="B11" s="10" t="s">
        <v>85</v>
      </c>
      <c r="C11" s="10" t="s">
        <v>56</v>
      </c>
      <c r="D11" s="10" t="s">
        <v>190</v>
      </c>
      <c r="F11" s="10" t="s">
        <v>5</v>
      </c>
      <c r="G11" s="10">
        <f t="shared" si="0"/>
        <v>7</v>
      </c>
    </row>
    <row r="12" spans="1:10" ht="15.75">
      <c r="A12" s="10" t="s">
        <v>84</v>
      </c>
      <c r="B12" s="10" t="s">
        <v>88</v>
      </c>
      <c r="C12" s="10" t="s">
        <v>56</v>
      </c>
      <c r="D12" s="10" t="s">
        <v>190</v>
      </c>
      <c r="F12" s="10" t="s">
        <v>150</v>
      </c>
      <c r="G12" s="10">
        <f t="shared" si="0"/>
        <v>1</v>
      </c>
    </row>
    <row r="13" spans="1:10" ht="15.75">
      <c r="A13" s="10" t="s">
        <v>139</v>
      </c>
      <c r="B13" s="10" t="s">
        <v>85</v>
      </c>
      <c r="C13" s="10" t="s">
        <v>22</v>
      </c>
      <c r="D13" s="10" t="s">
        <v>190</v>
      </c>
      <c r="F13" s="10" t="s">
        <v>30</v>
      </c>
      <c r="G13" s="10">
        <f t="shared" si="0"/>
        <v>4</v>
      </c>
    </row>
    <row r="14" spans="1:10" ht="15.75">
      <c r="A14" s="10" t="s">
        <v>166</v>
      </c>
      <c r="B14" s="10" t="s">
        <v>167</v>
      </c>
      <c r="C14" s="10" t="s">
        <v>24</v>
      </c>
      <c r="D14" s="10" t="s">
        <v>91</v>
      </c>
      <c r="F14" s="10" t="s">
        <v>16</v>
      </c>
      <c r="G14" s="10">
        <f t="shared" si="0"/>
        <v>1</v>
      </c>
    </row>
    <row r="15" spans="1:10" ht="15.75">
      <c r="A15" s="10" t="s">
        <v>173</v>
      </c>
      <c r="B15" s="10" t="s">
        <v>174</v>
      </c>
      <c r="C15" s="10" t="s">
        <v>29</v>
      </c>
      <c r="D15" s="10" t="s">
        <v>90</v>
      </c>
      <c r="F15" s="10" t="s">
        <v>28</v>
      </c>
      <c r="G15" s="10">
        <f t="shared" si="0"/>
        <v>1</v>
      </c>
    </row>
    <row r="16" spans="1:10" ht="15.75">
      <c r="A16" s="10" t="s">
        <v>97</v>
      </c>
      <c r="B16" s="10" t="s">
        <v>70</v>
      </c>
      <c r="C16" s="10" t="s">
        <v>24</v>
      </c>
      <c r="D16" s="10" t="s">
        <v>191</v>
      </c>
      <c r="F16" s="10" t="s">
        <v>37</v>
      </c>
      <c r="G16" s="10">
        <f t="shared" si="0"/>
        <v>2</v>
      </c>
    </row>
    <row r="17" spans="1:7" ht="15.75">
      <c r="A17" s="10" t="s">
        <v>97</v>
      </c>
      <c r="B17" s="10" t="s">
        <v>129</v>
      </c>
      <c r="C17" s="10" t="s">
        <v>24</v>
      </c>
      <c r="D17" s="10" t="s">
        <v>191</v>
      </c>
      <c r="F17" s="10" t="s">
        <v>12</v>
      </c>
      <c r="G17" s="10">
        <f t="shared" si="0"/>
        <v>1</v>
      </c>
    </row>
    <row r="18" spans="1:7" ht="15.75">
      <c r="A18" s="10" t="s">
        <v>95</v>
      </c>
      <c r="B18" s="10" t="s">
        <v>96</v>
      </c>
      <c r="C18" s="10" t="s">
        <v>16</v>
      </c>
      <c r="D18" s="10" t="s">
        <v>190</v>
      </c>
      <c r="F18" s="10" t="s">
        <v>20</v>
      </c>
      <c r="G18" s="10">
        <f t="shared" si="0"/>
        <v>5</v>
      </c>
    </row>
    <row r="19" spans="1:7" ht="15.75">
      <c r="A19" s="9" t="s">
        <v>60</v>
      </c>
      <c r="B19" s="10" t="s">
        <v>61</v>
      </c>
      <c r="C19" s="10" t="s">
        <v>56</v>
      </c>
      <c r="D19" s="9" t="s">
        <v>53</v>
      </c>
      <c r="F19" s="10" t="s">
        <v>23</v>
      </c>
      <c r="G19" s="10">
        <f t="shared" si="0"/>
        <v>1</v>
      </c>
    </row>
    <row r="20" spans="1:7" ht="15.75">
      <c r="A20" s="10" t="s">
        <v>60</v>
      </c>
      <c r="B20" s="10" t="s">
        <v>129</v>
      </c>
      <c r="C20" s="10" t="s">
        <v>56</v>
      </c>
      <c r="D20" s="9" t="s">
        <v>53</v>
      </c>
      <c r="F20" s="10" t="s">
        <v>24</v>
      </c>
      <c r="G20" s="10">
        <f t="shared" si="0"/>
        <v>10</v>
      </c>
    </row>
    <row r="21" spans="1:7" ht="15.75">
      <c r="A21" s="10" t="s">
        <v>188</v>
      </c>
      <c r="B21" s="10" t="s">
        <v>189</v>
      </c>
      <c r="C21" s="10" t="s">
        <v>56</v>
      </c>
      <c r="D21" s="9" t="s">
        <v>53</v>
      </c>
      <c r="F21" s="10" t="s">
        <v>33</v>
      </c>
      <c r="G21" s="10">
        <f t="shared" si="0"/>
        <v>1</v>
      </c>
    </row>
    <row r="22" spans="1:7" ht="15.75">
      <c r="A22" s="10" t="s">
        <v>188</v>
      </c>
      <c r="B22" s="10" t="s">
        <v>65</v>
      </c>
      <c r="C22" s="10" t="s">
        <v>56</v>
      </c>
      <c r="D22" s="9" t="s">
        <v>53</v>
      </c>
      <c r="F22" s="10" t="s">
        <v>11</v>
      </c>
      <c r="G22" s="10">
        <f t="shared" si="0"/>
        <v>8</v>
      </c>
    </row>
    <row r="23" spans="1:7" ht="15.75">
      <c r="A23" s="10" t="s">
        <v>113</v>
      </c>
      <c r="B23" s="10" t="s">
        <v>114</v>
      </c>
      <c r="C23" s="10" t="s">
        <v>24</v>
      </c>
      <c r="D23" s="10" t="s">
        <v>192</v>
      </c>
      <c r="F23" s="10" t="s">
        <v>56</v>
      </c>
      <c r="G23" s="10">
        <f t="shared" si="0"/>
        <v>21</v>
      </c>
    </row>
    <row r="24" spans="1:7" ht="15.75">
      <c r="A24" s="10" t="s">
        <v>113</v>
      </c>
      <c r="B24" s="10" t="s">
        <v>142</v>
      </c>
      <c r="C24" s="10" t="s">
        <v>24</v>
      </c>
      <c r="D24" s="10" t="s">
        <v>143</v>
      </c>
      <c r="F24" s="10" t="s">
        <v>27</v>
      </c>
      <c r="G24" s="10">
        <f t="shared" si="0"/>
        <v>1</v>
      </c>
    </row>
    <row r="25" spans="1:7" ht="15.75">
      <c r="A25" s="10" t="s">
        <v>100</v>
      </c>
      <c r="B25" s="10" t="s">
        <v>101</v>
      </c>
      <c r="C25" s="10" t="s">
        <v>12</v>
      </c>
      <c r="D25" s="10" t="s">
        <v>90</v>
      </c>
      <c r="F25" s="10"/>
      <c r="G25" s="10"/>
    </row>
    <row r="26" spans="1:7" ht="15.75">
      <c r="A26" s="10" t="s">
        <v>111</v>
      </c>
      <c r="B26" s="10" t="s">
        <v>112</v>
      </c>
      <c r="C26" s="10" t="s">
        <v>56</v>
      </c>
      <c r="D26" s="10" t="s">
        <v>191</v>
      </c>
      <c r="F26" s="10" t="s">
        <v>194</v>
      </c>
      <c r="G26" s="10">
        <f>+SUM(G2:G25)</f>
        <v>99</v>
      </c>
    </row>
    <row r="27" spans="1:7" ht="15.75">
      <c r="A27" s="10" t="s">
        <v>176</v>
      </c>
      <c r="B27" s="10" t="s">
        <v>177</v>
      </c>
      <c r="C27" s="10" t="s">
        <v>5</v>
      </c>
      <c r="D27" s="10" t="s">
        <v>91</v>
      </c>
    </row>
    <row r="28" spans="1:7" ht="15.75">
      <c r="A28" s="10" t="s">
        <v>176</v>
      </c>
      <c r="B28" s="10" t="s">
        <v>183</v>
      </c>
      <c r="C28" s="10" t="s">
        <v>5</v>
      </c>
      <c r="D28" s="10" t="s">
        <v>191</v>
      </c>
    </row>
    <row r="29" spans="1:7" ht="15.75">
      <c r="A29" s="10" t="s">
        <v>76</v>
      </c>
      <c r="B29" s="10" t="s">
        <v>77</v>
      </c>
      <c r="C29" s="10" t="s">
        <v>56</v>
      </c>
      <c r="D29" s="10" t="s">
        <v>191</v>
      </c>
    </row>
    <row r="30" spans="1:7" ht="15.75">
      <c r="A30" s="10" t="s">
        <v>102</v>
      </c>
      <c r="B30" s="10" t="s">
        <v>103</v>
      </c>
      <c r="C30" s="10" t="s">
        <v>20</v>
      </c>
      <c r="D30" s="10" t="s">
        <v>190</v>
      </c>
    </row>
    <row r="31" spans="1:7" ht="15.75">
      <c r="A31" s="10" t="s">
        <v>71</v>
      </c>
      <c r="B31" s="10" t="s">
        <v>72</v>
      </c>
      <c r="C31" s="10" t="s">
        <v>20</v>
      </c>
      <c r="D31" s="10" t="s">
        <v>62</v>
      </c>
    </row>
    <row r="32" spans="1:7" ht="15.75">
      <c r="A32" s="10" t="s">
        <v>71</v>
      </c>
      <c r="B32" s="10" t="s">
        <v>57</v>
      </c>
      <c r="C32" s="10" t="s">
        <v>20</v>
      </c>
      <c r="D32" s="10" t="s">
        <v>191</v>
      </c>
    </row>
    <row r="33" spans="1:4" ht="15.75">
      <c r="A33" s="10" t="s">
        <v>115</v>
      </c>
      <c r="B33" s="10"/>
      <c r="C33" s="10" t="s">
        <v>5</v>
      </c>
      <c r="D33" s="10" t="s">
        <v>190</v>
      </c>
    </row>
    <row r="34" spans="1:4" ht="15.75">
      <c r="A34" s="10" t="s">
        <v>115</v>
      </c>
      <c r="B34" s="10" t="s">
        <v>121</v>
      </c>
      <c r="C34" s="10" t="s">
        <v>5</v>
      </c>
      <c r="D34" s="10" t="s">
        <v>190</v>
      </c>
    </row>
    <row r="35" spans="1:4" ht="15.75">
      <c r="A35" s="10" t="s">
        <v>128</v>
      </c>
      <c r="B35" s="10" t="s">
        <v>127</v>
      </c>
      <c r="C35" s="10" t="s">
        <v>5</v>
      </c>
      <c r="D35" s="10" t="s">
        <v>191</v>
      </c>
    </row>
    <row r="36" spans="1:4" ht="15.75">
      <c r="A36" s="10" t="s">
        <v>117</v>
      </c>
      <c r="B36" s="10" t="s">
        <v>140</v>
      </c>
      <c r="C36" s="10" t="s">
        <v>17</v>
      </c>
      <c r="D36" s="10" t="s">
        <v>90</v>
      </c>
    </row>
    <row r="37" spans="1:4" ht="15.75">
      <c r="A37" s="10" t="s">
        <v>117</v>
      </c>
      <c r="B37" s="10" t="s">
        <v>118</v>
      </c>
      <c r="C37" s="10" t="s">
        <v>17</v>
      </c>
      <c r="D37" s="10" t="s">
        <v>90</v>
      </c>
    </row>
    <row r="38" spans="1:4" ht="15.75">
      <c r="A38" s="10" t="s">
        <v>117</v>
      </c>
      <c r="B38" s="10" t="s">
        <v>141</v>
      </c>
      <c r="C38" s="10" t="s">
        <v>17</v>
      </c>
      <c r="D38" s="10" t="s">
        <v>90</v>
      </c>
    </row>
    <row r="39" spans="1:4" ht="15.75">
      <c r="A39" s="10" t="s">
        <v>117</v>
      </c>
      <c r="B39" s="10" t="s">
        <v>79</v>
      </c>
      <c r="C39" s="10" t="s">
        <v>17</v>
      </c>
      <c r="D39" s="10" t="s">
        <v>90</v>
      </c>
    </row>
    <row r="40" spans="1:4" ht="15.75">
      <c r="A40" s="10" t="s">
        <v>117</v>
      </c>
      <c r="B40" s="10" t="s">
        <v>169</v>
      </c>
      <c r="C40" s="10" t="s">
        <v>17</v>
      </c>
      <c r="D40" s="10" t="s">
        <v>90</v>
      </c>
    </row>
    <row r="41" spans="1:4" ht="15.75">
      <c r="A41" s="10" t="s">
        <v>162</v>
      </c>
      <c r="B41" s="10"/>
      <c r="C41" s="10" t="s">
        <v>17</v>
      </c>
      <c r="D41" s="10" t="s">
        <v>90</v>
      </c>
    </row>
    <row r="42" spans="1:4" ht="15.75">
      <c r="A42" s="10" t="s">
        <v>162</v>
      </c>
      <c r="B42" s="10"/>
      <c r="C42" s="10" t="s">
        <v>17</v>
      </c>
      <c r="D42" s="10" t="s">
        <v>90</v>
      </c>
    </row>
    <row r="43" spans="1:4" ht="15.75">
      <c r="A43" s="10" t="s">
        <v>152</v>
      </c>
      <c r="B43" s="10" t="s">
        <v>153</v>
      </c>
      <c r="C43" s="10" t="s">
        <v>56</v>
      </c>
      <c r="D43" s="10" t="s">
        <v>191</v>
      </c>
    </row>
    <row r="44" spans="1:4" ht="15.75">
      <c r="A44" s="10" t="s">
        <v>164</v>
      </c>
      <c r="B44" s="10" t="s">
        <v>165</v>
      </c>
      <c r="C44" s="10" t="s">
        <v>56</v>
      </c>
      <c r="D44" s="10" t="s">
        <v>191</v>
      </c>
    </row>
    <row r="45" spans="1:4" ht="15.75">
      <c r="A45" s="9" t="s">
        <v>63</v>
      </c>
      <c r="B45" s="10" t="s">
        <v>64</v>
      </c>
      <c r="C45" s="10" t="s">
        <v>22</v>
      </c>
      <c r="D45" s="9" t="s">
        <v>62</v>
      </c>
    </row>
    <row r="46" spans="1:4" ht="15.75">
      <c r="A46" s="10" t="s">
        <v>107</v>
      </c>
      <c r="B46" s="10" t="s">
        <v>106</v>
      </c>
      <c r="C46" s="10" t="s">
        <v>17</v>
      </c>
      <c r="D46" s="10" t="s">
        <v>190</v>
      </c>
    </row>
    <row r="47" spans="1:4" ht="15.75">
      <c r="A47" s="10" t="s">
        <v>107</v>
      </c>
      <c r="B47" s="10" t="s">
        <v>108</v>
      </c>
      <c r="C47" s="10" t="s">
        <v>17</v>
      </c>
      <c r="D47" s="10" t="s">
        <v>190</v>
      </c>
    </row>
    <row r="48" spans="1:4" ht="15.75">
      <c r="A48" s="10" t="s">
        <v>107</v>
      </c>
      <c r="B48" s="10" t="s">
        <v>79</v>
      </c>
      <c r="C48" s="10" t="s">
        <v>5</v>
      </c>
      <c r="D48" s="10" t="s">
        <v>190</v>
      </c>
    </row>
    <row r="49" spans="1:4" ht="15.75">
      <c r="A49" s="10" t="s">
        <v>168</v>
      </c>
      <c r="B49" s="10"/>
      <c r="C49" s="10" t="s">
        <v>17</v>
      </c>
      <c r="D49" s="10" t="s">
        <v>90</v>
      </c>
    </row>
    <row r="50" spans="1:4" ht="15.75">
      <c r="A50" s="10" t="s">
        <v>73</v>
      </c>
      <c r="B50" s="10" t="s">
        <v>74</v>
      </c>
      <c r="C50" s="10" t="s">
        <v>56</v>
      </c>
      <c r="D50" s="10" t="s">
        <v>89</v>
      </c>
    </row>
    <row r="51" spans="1:4" ht="15.75">
      <c r="A51" s="10" t="s">
        <v>73</v>
      </c>
      <c r="B51" s="10" t="s">
        <v>75</v>
      </c>
      <c r="C51" s="10" t="s">
        <v>56</v>
      </c>
      <c r="D51" s="10" t="s">
        <v>89</v>
      </c>
    </row>
    <row r="52" spans="1:4" ht="15.75">
      <c r="A52" s="10" t="s">
        <v>73</v>
      </c>
      <c r="B52" s="10" t="s">
        <v>108</v>
      </c>
      <c r="C52" s="10" t="s">
        <v>56</v>
      </c>
      <c r="D52" s="10" t="s">
        <v>90</v>
      </c>
    </row>
    <row r="53" spans="1:4" ht="15.75">
      <c r="A53" s="10" t="s">
        <v>137</v>
      </c>
      <c r="B53" s="10" t="s">
        <v>138</v>
      </c>
      <c r="C53" s="10" t="s">
        <v>23</v>
      </c>
      <c r="D53" s="10" t="s">
        <v>90</v>
      </c>
    </row>
    <row r="54" spans="1:4" ht="15.75">
      <c r="A54" s="10" t="s">
        <v>178</v>
      </c>
      <c r="B54" s="11"/>
      <c r="C54" s="10" t="s">
        <v>24</v>
      </c>
      <c r="D54" s="10" t="s">
        <v>91</v>
      </c>
    </row>
    <row r="55" spans="1:4" ht="15.75">
      <c r="A55" s="9" t="s">
        <v>55</v>
      </c>
      <c r="B55" s="9" t="s">
        <v>57</v>
      </c>
      <c r="C55" s="9" t="s">
        <v>56</v>
      </c>
      <c r="D55" s="9" t="s">
        <v>53</v>
      </c>
    </row>
    <row r="56" spans="1:4" ht="15.75">
      <c r="A56" s="10" t="s">
        <v>55</v>
      </c>
      <c r="B56" s="10" t="s">
        <v>86</v>
      </c>
      <c r="C56" s="10" t="s">
        <v>24</v>
      </c>
      <c r="D56" s="10" t="s">
        <v>91</v>
      </c>
    </row>
    <row r="57" spans="1:4" ht="15.75">
      <c r="A57" s="10" t="s">
        <v>55</v>
      </c>
      <c r="B57" s="10" t="s">
        <v>87</v>
      </c>
      <c r="C57" s="10" t="s">
        <v>24</v>
      </c>
      <c r="D57" s="10" t="s">
        <v>91</v>
      </c>
    </row>
    <row r="58" spans="1:4" ht="15.75">
      <c r="A58" s="10" t="s">
        <v>163</v>
      </c>
      <c r="B58" s="10"/>
      <c r="C58" s="10" t="s">
        <v>11</v>
      </c>
      <c r="D58" s="10" t="s">
        <v>191</v>
      </c>
    </row>
    <row r="59" spans="1:4" ht="15.75">
      <c r="A59" s="10" t="s">
        <v>175</v>
      </c>
      <c r="B59" s="10" t="s">
        <v>70</v>
      </c>
      <c r="C59" s="10" t="s">
        <v>24</v>
      </c>
      <c r="D59" s="10" t="s">
        <v>91</v>
      </c>
    </row>
    <row r="60" spans="1:4" ht="15.75">
      <c r="A60" s="10" t="s">
        <v>145</v>
      </c>
      <c r="B60" s="10" t="s">
        <v>146</v>
      </c>
      <c r="C60" s="10" t="s">
        <v>34</v>
      </c>
      <c r="D60" s="10" t="s">
        <v>91</v>
      </c>
    </row>
    <row r="61" spans="1:4" ht="15.75">
      <c r="A61" s="10" t="s">
        <v>185</v>
      </c>
      <c r="B61" s="10" t="s">
        <v>186</v>
      </c>
      <c r="C61" s="10" t="s">
        <v>56</v>
      </c>
      <c r="D61" s="10" t="s">
        <v>90</v>
      </c>
    </row>
    <row r="62" spans="1:4" ht="15.75">
      <c r="A62" s="10" t="s">
        <v>180</v>
      </c>
      <c r="B62" s="10" t="s">
        <v>184</v>
      </c>
      <c r="C62" s="10" t="s">
        <v>30</v>
      </c>
      <c r="D62" s="10" t="s">
        <v>90</v>
      </c>
    </row>
    <row r="63" spans="1:4" ht="15.75">
      <c r="A63" s="10" t="s">
        <v>180</v>
      </c>
      <c r="B63" s="10" t="s">
        <v>181</v>
      </c>
      <c r="C63" s="10" t="s">
        <v>30</v>
      </c>
      <c r="D63" s="10" t="s">
        <v>90</v>
      </c>
    </row>
    <row r="64" spans="1:4" ht="15.75">
      <c r="A64" s="10" t="s">
        <v>180</v>
      </c>
      <c r="B64" s="10" t="s">
        <v>182</v>
      </c>
      <c r="C64" s="10" t="s">
        <v>30</v>
      </c>
      <c r="D64" s="10" t="s">
        <v>90</v>
      </c>
    </row>
    <row r="65" spans="1:4" ht="15.75">
      <c r="A65" s="10" t="s">
        <v>157</v>
      </c>
      <c r="B65" s="10" t="s">
        <v>158</v>
      </c>
      <c r="C65" s="10" t="s">
        <v>22</v>
      </c>
      <c r="D65" s="10" t="s">
        <v>191</v>
      </c>
    </row>
    <row r="66" spans="1:4" ht="15.75">
      <c r="A66" s="10" t="s">
        <v>157</v>
      </c>
      <c r="B66" s="10" t="s">
        <v>159</v>
      </c>
      <c r="C66" s="10" t="s">
        <v>22</v>
      </c>
      <c r="D66" s="10" t="s">
        <v>191</v>
      </c>
    </row>
    <row r="67" spans="1:4" ht="15.75">
      <c r="A67" s="9" t="s">
        <v>52</v>
      </c>
      <c r="B67" s="10" t="s">
        <v>187</v>
      </c>
      <c r="C67" s="10" t="s">
        <v>22</v>
      </c>
      <c r="D67" s="9" t="s">
        <v>53</v>
      </c>
    </row>
    <row r="68" spans="1:4" ht="15.75">
      <c r="A68" s="9" t="s">
        <v>52</v>
      </c>
      <c r="B68" s="9" t="s">
        <v>54</v>
      </c>
      <c r="C68" s="10" t="s">
        <v>22</v>
      </c>
      <c r="D68" s="9" t="s">
        <v>53</v>
      </c>
    </row>
    <row r="69" spans="1:4" ht="15.75">
      <c r="A69" s="10" t="s">
        <v>149</v>
      </c>
      <c r="B69" s="10" t="s">
        <v>151</v>
      </c>
      <c r="C69" s="10" t="s">
        <v>150</v>
      </c>
      <c r="D69" s="10" t="s">
        <v>91</v>
      </c>
    </row>
    <row r="70" spans="1:4" ht="15.75">
      <c r="A70" s="10" t="s">
        <v>82</v>
      </c>
      <c r="B70" s="10" t="s">
        <v>83</v>
      </c>
      <c r="C70" s="10" t="s">
        <v>27</v>
      </c>
      <c r="D70" s="10" t="s">
        <v>53</v>
      </c>
    </row>
    <row r="71" spans="1:4" ht="15.75">
      <c r="A71" s="10" t="s">
        <v>125</v>
      </c>
      <c r="B71" s="10" t="s">
        <v>119</v>
      </c>
      <c r="C71" s="10" t="s">
        <v>22</v>
      </c>
      <c r="D71" s="10" t="s">
        <v>91</v>
      </c>
    </row>
    <row r="72" spans="1:4" ht="15.75">
      <c r="A72" s="10" t="s">
        <v>126</v>
      </c>
      <c r="B72" s="10" t="s">
        <v>120</v>
      </c>
      <c r="C72" s="10" t="s">
        <v>22</v>
      </c>
      <c r="D72" s="10" t="s">
        <v>91</v>
      </c>
    </row>
    <row r="73" spans="1:4" ht="15.75">
      <c r="A73" s="10" t="s">
        <v>98</v>
      </c>
      <c r="B73" s="10" t="s">
        <v>99</v>
      </c>
      <c r="C73" s="10" t="s">
        <v>9</v>
      </c>
      <c r="D73" s="10" t="s">
        <v>90</v>
      </c>
    </row>
    <row r="74" spans="1:4" ht="15.75">
      <c r="A74" s="10" t="s">
        <v>98</v>
      </c>
      <c r="B74" s="10" t="s">
        <v>144</v>
      </c>
      <c r="C74" s="10" t="s">
        <v>9</v>
      </c>
      <c r="D74" s="10" t="s">
        <v>193</v>
      </c>
    </row>
    <row r="75" spans="1:4" ht="15.75">
      <c r="A75" s="10" t="s">
        <v>98</v>
      </c>
      <c r="B75" s="11"/>
      <c r="C75" s="10" t="s">
        <v>9</v>
      </c>
      <c r="D75" s="10" t="s">
        <v>90</v>
      </c>
    </row>
    <row r="76" spans="1:4" ht="15.75">
      <c r="A76" s="10" t="s">
        <v>161</v>
      </c>
      <c r="B76" s="10"/>
      <c r="C76" s="10" t="s">
        <v>20</v>
      </c>
      <c r="D76" s="10" t="s">
        <v>90</v>
      </c>
    </row>
    <row r="77" spans="1:4" ht="15.75">
      <c r="A77" s="10" t="s">
        <v>147</v>
      </c>
      <c r="B77" s="10" t="s">
        <v>148</v>
      </c>
      <c r="C77" s="10" t="s">
        <v>37</v>
      </c>
      <c r="D77" s="10" t="s">
        <v>91</v>
      </c>
    </row>
    <row r="78" spans="1:4" ht="15.75">
      <c r="A78" s="10" t="s">
        <v>147</v>
      </c>
      <c r="B78" s="9" t="s">
        <v>156</v>
      </c>
      <c r="C78" s="10" t="s">
        <v>37</v>
      </c>
      <c r="D78" s="10" t="s">
        <v>91</v>
      </c>
    </row>
    <row r="79" spans="1:4" ht="15.75">
      <c r="A79" s="10" t="s">
        <v>109</v>
      </c>
      <c r="B79" s="10" t="s">
        <v>110</v>
      </c>
      <c r="C79" s="10" t="s">
        <v>24</v>
      </c>
      <c r="D79" s="10" t="s">
        <v>90</v>
      </c>
    </row>
    <row r="80" spans="1:4" ht="15.75">
      <c r="A80" s="10" t="s">
        <v>132</v>
      </c>
      <c r="B80" s="10" t="s">
        <v>133</v>
      </c>
      <c r="C80" s="10" t="s">
        <v>56</v>
      </c>
      <c r="D80" s="10" t="s">
        <v>191</v>
      </c>
    </row>
    <row r="81" spans="1:4" ht="15.75">
      <c r="A81" s="10" t="s">
        <v>132</v>
      </c>
      <c r="B81" s="10" t="s">
        <v>57</v>
      </c>
      <c r="C81" s="10" t="s">
        <v>56</v>
      </c>
      <c r="D81" s="10" t="s">
        <v>191</v>
      </c>
    </row>
    <row r="82" spans="1:4" ht="15.75">
      <c r="A82" s="10" t="s">
        <v>130</v>
      </c>
      <c r="B82" s="10" t="s">
        <v>70</v>
      </c>
      <c r="C82" s="10" t="s">
        <v>20</v>
      </c>
      <c r="D82" s="10" t="s">
        <v>91</v>
      </c>
    </row>
    <row r="83" spans="1:4" ht="15.75">
      <c r="A83" s="10" t="s">
        <v>80</v>
      </c>
      <c r="B83" s="10" t="s">
        <v>81</v>
      </c>
      <c r="C83" s="10" t="s">
        <v>22</v>
      </c>
      <c r="D83" s="10" t="s">
        <v>191</v>
      </c>
    </row>
    <row r="84" spans="1:4" ht="15.75">
      <c r="A84" s="10" t="s">
        <v>80</v>
      </c>
      <c r="B84" s="10" t="s">
        <v>122</v>
      </c>
      <c r="C84" s="10" t="s">
        <v>22</v>
      </c>
      <c r="D84" s="10" t="s">
        <v>191</v>
      </c>
    </row>
    <row r="85" spans="1:4" ht="15.75">
      <c r="A85" s="10" t="s">
        <v>154</v>
      </c>
      <c r="B85" s="10" t="s">
        <v>155</v>
      </c>
      <c r="C85" s="10" t="s">
        <v>34</v>
      </c>
      <c r="D85" s="10" t="s">
        <v>191</v>
      </c>
    </row>
    <row r="86" spans="1:4" ht="15.75">
      <c r="A86" s="10" t="s">
        <v>123</v>
      </c>
      <c r="B86" s="10" t="s">
        <v>124</v>
      </c>
      <c r="C86" s="10" t="s">
        <v>49</v>
      </c>
      <c r="D86" s="10" t="s">
        <v>90</v>
      </c>
    </row>
    <row r="87" spans="1:4" ht="15.75">
      <c r="A87" s="10" t="s">
        <v>66</v>
      </c>
      <c r="B87" s="10" t="s">
        <v>67</v>
      </c>
      <c r="C87" s="10" t="s">
        <v>56</v>
      </c>
      <c r="D87" s="9" t="s">
        <v>53</v>
      </c>
    </row>
    <row r="88" spans="1:4" ht="15.75">
      <c r="A88" s="10" t="s">
        <v>66</v>
      </c>
      <c r="B88" s="10" t="s">
        <v>68</v>
      </c>
      <c r="C88" s="10" t="s">
        <v>56</v>
      </c>
      <c r="D88" s="9" t="s">
        <v>53</v>
      </c>
    </row>
    <row r="89" spans="1:4" ht="15.75">
      <c r="A89" s="10" t="s">
        <v>66</v>
      </c>
      <c r="B89" s="10" t="s">
        <v>129</v>
      </c>
      <c r="C89" s="10" t="s">
        <v>22</v>
      </c>
      <c r="D89" s="10" t="s">
        <v>91</v>
      </c>
    </row>
    <row r="90" spans="1:4" ht="15.75">
      <c r="A90" s="10" t="s">
        <v>66</v>
      </c>
      <c r="B90" s="10" t="s">
        <v>122</v>
      </c>
      <c r="C90" s="10" t="s">
        <v>22</v>
      </c>
      <c r="D90" s="10" t="s">
        <v>91</v>
      </c>
    </row>
    <row r="91" spans="1:4" ht="15.75">
      <c r="A91" s="10" t="s">
        <v>134</v>
      </c>
      <c r="B91" s="10" t="s">
        <v>59</v>
      </c>
      <c r="C91" s="10" t="s">
        <v>38</v>
      </c>
      <c r="D91" s="12" t="s">
        <v>89</v>
      </c>
    </row>
    <row r="92" spans="1:4" ht="15.75">
      <c r="A92" s="10" t="s">
        <v>93</v>
      </c>
      <c r="B92" s="10"/>
      <c r="C92" s="10" t="s">
        <v>17</v>
      </c>
      <c r="D92" s="12" t="s">
        <v>89</v>
      </c>
    </row>
    <row r="93" spans="1:4" ht="15.75">
      <c r="A93" s="10" t="s">
        <v>93</v>
      </c>
      <c r="B93" s="10"/>
      <c r="C93" s="10" t="s">
        <v>17</v>
      </c>
      <c r="D93" s="12" t="s">
        <v>89</v>
      </c>
    </row>
    <row r="94" spans="1:4" ht="15.75">
      <c r="A94" s="10" t="s">
        <v>93</v>
      </c>
      <c r="B94" s="10"/>
      <c r="C94" s="10" t="s">
        <v>17</v>
      </c>
      <c r="D94" s="12" t="s">
        <v>89</v>
      </c>
    </row>
    <row r="95" spans="1:4" ht="15.75">
      <c r="A95" s="10" t="s">
        <v>93</v>
      </c>
      <c r="B95" s="10" t="s">
        <v>116</v>
      </c>
      <c r="C95" s="10" t="s">
        <v>9</v>
      </c>
      <c r="D95" s="12" t="s">
        <v>89</v>
      </c>
    </row>
    <row r="96" spans="1:4" ht="15.75">
      <c r="A96" s="10" t="s">
        <v>160</v>
      </c>
      <c r="B96" s="10"/>
      <c r="C96" s="10" t="s">
        <v>30</v>
      </c>
      <c r="D96" s="12" t="s">
        <v>89</v>
      </c>
    </row>
    <row r="97" spans="1:4" ht="15.75">
      <c r="A97" s="10" t="s">
        <v>92</v>
      </c>
      <c r="B97" s="10" t="s">
        <v>57</v>
      </c>
      <c r="C97" s="10" t="s">
        <v>11</v>
      </c>
      <c r="D97" s="12" t="s">
        <v>89</v>
      </c>
    </row>
    <row r="98" spans="1:4" ht="15.75">
      <c r="A98" s="10" t="s">
        <v>92</v>
      </c>
      <c r="B98" s="10" t="s">
        <v>179</v>
      </c>
      <c r="C98" s="10" t="s">
        <v>11</v>
      </c>
      <c r="D98" s="12" t="s">
        <v>89</v>
      </c>
    </row>
    <row r="99" spans="1:4" ht="15.75">
      <c r="A99" s="9" t="s">
        <v>58</v>
      </c>
      <c r="B99" s="10" t="s">
        <v>59</v>
      </c>
      <c r="C99" s="9" t="s">
        <v>56</v>
      </c>
      <c r="D99" s="12" t="s">
        <v>89</v>
      </c>
    </row>
    <row r="100" spans="1:4" ht="15.75">
      <c r="A100" s="10" t="s">
        <v>58</v>
      </c>
      <c r="B100" s="10" t="s">
        <v>72</v>
      </c>
      <c r="C100" s="10" t="s">
        <v>56</v>
      </c>
      <c r="D100" s="12" t="s">
        <v>89</v>
      </c>
    </row>
  </sheetData>
  <sortState ref="A3:U101">
    <sortCondition ref="A3"/>
  </sortState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3"/>
  <dimension ref="A1:J2"/>
  <sheetViews>
    <sheetView workbookViewId="0">
      <pane ySplit="1" topLeftCell="A2" activePane="bottomLeft" state="frozen"/>
      <selection activeCell="I1" sqref="I1"/>
      <selection pane="bottomLeft" activeCell="A3" sqref="A3"/>
    </sheetView>
  </sheetViews>
  <sheetFormatPr baseColWidth="10" defaultRowHeight="12.75"/>
  <cols>
    <col min="1" max="1" width="3.7109375" customWidth="1"/>
    <col min="2" max="2" width="18.42578125" bestFit="1" customWidth="1"/>
    <col min="3" max="3" width="15.42578125" bestFit="1" customWidth="1"/>
    <col min="4" max="4" width="35.7109375" bestFit="1" customWidth="1"/>
    <col min="5" max="5" width="14.140625" bestFit="1" customWidth="1"/>
    <col min="6" max="6" width="15.140625" bestFit="1" customWidth="1"/>
    <col min="7" max="7" width="29.42578125" bestFit="1" customWidth="1"/>
    <col min="8" max="8" width="19.7109375" bestFit="1" customWidth="1"/>
    <col min="9" max="9" width="13.42578125" bestFit="1" customWidth="1"/>
  </cols>
  <sheetData>
    <row r="1" spans="1:10" s="1" customFormat="1" ht="14.25">
      <c r="A1" s="4" t="s">
        <v>4</v>
      </c>
      <c r="B1" s="4" t="s">
        <v>15</v>
      </c>
      <c r="C1" s="4" t="s">
        <v>0</v>
      </c>
      <c r="D1" s="4" t="s">
        <v>8</v>
      </c>
      <c r="E1" s="4" t="s">
        <v>1</v>
      </c>
      <c r="F1" s="4" t="s">
        <v>2</v>
      </c>
      <c r="G1" s="4" t="s">
        <v>3</v>
      </c>
      <c r="H1" s="4" t="s">
        <v>6</v>
      </c>
      <c r="I1" s="4" t="s">
        <v>7</v>
      </c>
      <c r="J1" s="4" t="s">
        <v>14</v>
      </c>
    </row>
    <row r="2" spans="1:10" s="1" customFormat="1" ht="14.25">
      <c r="A2" s="8">
        <f>COUNTIF(A3:A262,"&lt;&gt;"&amp;"")</f>
        <v>0</v>
      </c>
      <c r="B2" s="4"/>
      <c r="C2" s="4"/>
      <c r="D2" s="4"/>
      <c r="E2" s="4"/>
      <c r="F2" s="4"/>
      <c r="G2" s="4"/>
      <c r="H2" s="4"/>
      <c r="I2" s="4"/>
      <c r="J2" s="4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4"/>
  <dimension ref="A1:B40"/>
  <sheetViews>
    <sheetView workbookViewId="0">
      <selection activeCell="B2" sqref="B2"/>
    </sheetView>
  </sheetViews>
  <sheetFormatPr baseColWidth="10" defaultRowHeight="12.75"/>
  <cols>
    <col min="1" max="1" width="18.42578125" bestFit="1" customWidth="1"/>
    <col min="2" max="2" width="35.5703125" bestFit="1" customWidth="1"/>
  </cols>
  <sheetData>
    <row r="1" spans="1:2">
      <c r="A1" t="s">
        <v>0</v>
      </c>
      <c r="B1" s="3" t="s">
        <v>50</v>
      </c>
    </row>
    <row r="2" spans="1:2">
      <c r="A2" t="s">
        <v>39</v>
      </c>
      <c r="B2" s="5" t="e">
        <f>COUNTIF(registration!#REF!,A2)+COUNTIF(speakers!C:C,A2)</f>
        <v>#REF!</v>
      </c>
    </row>
    <row r="3" spans="1:2">
      <c r="A3" t="s">
        <v>9</v>
      </c>
      <c r="B3" s="5" t="e">
        <f>COUNTIF(registration!#REF!,A3)+COUNTIF(speakers!C:C,A3)</f>
        <v>#REF!</v>
      </c>
    </row>
    <row r="4" spans="1:2">
      <c r="A4" t="s">
        <v>29</v>
      </c>
      <c r="B4" s="5" t="e">
        <f>COUNTIF(registration!#REF!,A4)+COUNTIF(speakers!C:C,A4)</f>
        <v>#REF!</v>
      </c>
    </row>
    <row r="5" spans="1:2">
      <c r="A5" s="3" t="s">
        <v>40</v>
      </c>
      <c r="B5" s="5" t="e">
        <f>COUNTIF(registration!#REF!,A5)+COUNTIF(speakers!C:C,A5)</f>
        <v>#REF!</v>
      </c>
    </row>
    <row r="6" spans="1:2">
      <c r="A6" t="s">
        <v>34</v>
      </c>
      <c r="B6" s="5" t="e">
        <f>COUNTIF(registration!#REF!,A6)+COUNTIF(speakers!C:C,A6)</f>
        <v>#REF!</v>
      </c>
    </row>
    <row r="7" spans="1:2">
      <c r="A7" t="s">
        <v>35</v>
      </c>
      <c r="B7" s="5" t="e">
        <f>COUNTIF(registration!#REF!,A7)+COUNTIF(speakers!C:C,A7)</f>
        <v>#REF!</v>
      </c>
    </row>
    <row r="8" spans="1:2">
      <c r="A8" t="s">
        <v>32</v>
      </c>
      <c r="B8" s="5" t="e">
        <f>COUNTIF(registration!#REF!,A8)+COUNTIF(speakers!C:C,A8)</f>
        <v>#REF!</v>
      </c>
    </row>
    <row r="9" spans="1:2">
      <c r="A9" s="3" t="s">
        <v>41</v>
      </c>
      <c r="B9" s="5" t="e">
        <f>COUNTIF(registration!#REF!,A9)+COUNTIF(speakers!C:C,A9)</f>
        <v>#REF!</v>
      </c>
    </row>
    <row r="10" spans="1:2">
      <c r="A10" s="3" t="s">
        <v>42</v>
      </c>
      <c r="B10" s="5" t="e">
        <f>COUNTIF(registration!#REF!,A10)+COUNTIF(speakers!C:C,A10)</f>
        <v>#REF!</v>
      </c>
    </row>
    <row r="11" spans="1:2">
      <c r="A11" s="3" t="s">
        <v>38</v>
      </c>
      <c r="B11" s="5" t="e">
        <f>COUNTIF(registration!#REF!,A11)+COUNTIF(speakers!C:C,A11)</f>
        <v>#REF!</v>
      </c>
    </row>
    <row r="12" spans="1:2">
      <c r="A12" t="s">
        <v>17</v>
      </c>
      <c r="B12" s="5" t="e">
        <f>COUNTIF(registration!#REF!,A12)+COUNTIF(speakers!C:C,A12)</f>
        <v>#REF!</v>
      </c>
    </row>
    <row r="13" spans="1:2">
      <c r="A13" t="s">
        <v>22</v>
      </c>
      <c r="B13" s="5" t="e">
        <f>COUNTIF(registration!#REF!,A13)+COUNTIF(speakers!C:C,A13)</f>
        <v>#REF!</v>
      </c>
    </row>
    <row r="14" spans="1:2">
      <c r="A14" s="3" t="s">
        <v>49</v>
      </c>
      <c r="B14" s="5" t="e">
        <f>COUNTIF(registration!#REF!,A14)+COUNTIF(speakers!C:C,A14)</f>
        <v>#REF!</v>
      </c>
    </row>
    <row r="15" spans="1:2">
      <c r="A15" t="s">
        <v>5</v>
      </c>
      <c r="B15" s="5" t="e">
        <f>COUNTIF(registration!#REF!,A15)+COUNTIF(speakers!C:C,A15)</f>
        <v>#REF!</v>
      </c>
    </row>
    <row r="16" spans="1:2">
      <c r="A16" t="s">
        <v>19</v>
      </c>
      <c r="B16" s="5" t="e">
        <f>COUNTIF(registration!#REF!,A16)+COUNTIF(speakers!C:C,A16)</f>
        <v>#REF!</v>
      </c>
    </row>
    <row r="17" spans="1:2">
      <c r="A17" s="3" t="s">
        <v>43</v>
      </c>
      <c r="B17" s="5" t="e">
        <f>COUNTIF(registration!#REF!,A17)+COUNTIF(speakers!C:C,A17)</f>
        <v>#REF!</v>
      </c>
    </row>
    <row r="18" spans="1:2">
      <c r="A18" t="s">
        <v>30</v>
      </c>
      <c r="B18" s="5" t="e">
        <f>COUNTIF(registration!#REF!,A18)+COUNTIF(speakers!C:C,A18)</f>
        <v>#REF!</v>
      </c>
    </row>
    <row r="19" spans="1:2">
      <c r="A19" t="s">
        <v>16</v>
      </c>
      <c r="B19" s="5" t="e">
        <f>COUNTIF(registration!#REF!,A19)+COUNTIF(speakers!C:C,A19)</f>
        <v>#REF!</v>
      </c>
    </row>
    <row r="20" spans="1:2">
      <c r="A20" t="s">
        <v>18</v>
      </c>
      <c r="B20" s="5" t="e">
        <f>COUNTIF(registration!#REF!,A20)+COUNTIF(speakers!C:C,A20)</f>
        <v>#REF!</v>
      </c>
    </row>
    <row r="21" spans="1:2">
      <c r="A21" t="s">
        <v>28</v>
      </c>
      <c r="B21" s="5" t="e">
        <f>COUNTIF(registration!#REF!,A21)+COUNTIF(speakers!C:C,A21)</f>
        <v>#REF!</v>
      </c>
    </row>
    <row r="22" spans="1:2">
      <c r="A22" t="s">
        <v>37</v>
      </c>
      <c r="B22" s="5" t="e">
        <f>COUNTIF(registration!#REF!,A22)+COUNTIF(speakers!C:C,A22)</f>
        <v>#REF!</v>
      </c>
    </row>
    <row r="23" spans="1:2">
      <c r="A23" s="3" t="s">
        <v>44</v>
      </c>
      <c r="B23" s="5" t="e">
        <f>COUNTIF(registration!#REF!,A23)+COUNTIF(speakers!C:C,A23)</f>
        <v>#REF!</v>
      </c>
    </row>
    <row r="24" spans="1:2">
      <c r="A24" s="3" t="s">
        <v>45</v>
      </c>
      <c r="B24" s="5" t="e">
        <f>COUNTIF(registration!#REF!,A24)+COUNTIF(speakers!C:C,A24)</f>
        <v>#REF!</v>
      </c>
    </row>
    <row r="25" spans="1:2">
      <c r="A25" t="s">
        <v>13</v>
      </c>
      <c r="B25" s="5" t="e">
        <f>COUNTIF(registration!#REF!,A25)+COUNTIF(speakers!C:C,A25)</f>
        <v>#REF!</v>
      </c>
    </row>
    <row r="26" spans="1:2">
      <c r="A26" t="s">
        <v>12</v>
      </c>
      <c r="B26" s="5" t="e">
        <f>COUNTIF(registration!#REF!,A26)+COUNTIF(speakers!C:C,A26)</f>
        <v>#REF!</v>
      </c>
    </row>
    <row r="27" spans="1:2">
      <c r="A27" t="s">
        <v>21</v>
      </c>
      <c r="B27" s="5" t="e">
        <f>COUNTIF(registration!#REF!,A27)+COUNTIF(speakers!C:C,A27)</f>
        <v>#REF!</v>
      </c>
    </row>
    <row r="28" spans="1:2">
      <c r="A28" t="s">
        <v>25</v>
      </c>
      <c r="B28" s="5" t="e">
        <f>COUNTIF(registration!#REF!,A28)+COUNTIF(speakers!C:C,A28)</f>
        <v>#REF!</v>
      </c>
    </row>
    <row r="29" spans="1:2">
      <c r="A29" t="s">
        <v>20</v>
      </c>
      <c r="B29" s="5" t="e">
        <f>COUNTIF(registration!#REF!,A29)+COUNTIF(speakers!C:C,A29)</f>
        <v>#REF!</v>
      </c>
    </row>
    <row r="30" spans="1:2">
      <c r="A30" t="s">
        <v>23</v>
      </c>
      <c r="B30" s="5" t="e">
        <f>COUNTIF(registration!#REF!,A30)+COUNTIF(speakers!C:C,A30)</f>
        <v>#REF!</v>
      </c>
    </row>
    <row r="31" spans="1:2">
      <c r="A31" t="s">
        <v>24</v>
      </c>
      <c r="B31" s="5" t="e">
        <f>COUNTIF(registration!#REF!,A31)+COUNTIF(speakers!C:C,A31)</f>
        <v>#REF!</v>
      </c>
    </row>
    <row r="32" spans="1:2">
      <c r="A32" s="3" t="s">
        <v>33</v>
      </c>
      <c r="B32" s="5" t="e">
        <f>COUNTIF(registration!#REF!,A32)+COUNTIF(speakers!C:C,A32)</f>
        <v>#REF!</v>
      </c>
    </row>
    <row r="33" spans="1:2">
      <c r="A33" s="3" t="s">
        <v>46</v>
      </c>
      <c r="B33" s="5" t="e">
        <f>COUNTIF(registration!#REF!,A33)+COUNTIF(speakers!C:C,A33)</f>
        <v>#REF!</v>
      </c>
    </row>
    <row r="34" spans="1:2">
      <c r="A34" t="s">
        <v>31</v>
      </c>
      <c r="B34" s="5" t="e">
        <f>COUNTIF(registration!#REF!,A34)+COUNTIF(speakers!C:C,A34)</f>
        <v>#REF!</v>
      </c>
    </row>
    <row r="35" spans="1:2">
      <c r="A35" t="s">
        <v>26</v>
      </c>
      <c r="B35" s="5" t="e">
        <f>COUNTIF(registration!#REF!,A35)+COUNTIF(speakers!C:C,A35)</f>
        <v>#REF!</v>
      </c>
    </row>
    <row r="36" spans="1:2">
      <c r="A36" t="s">
        <v>11</v>
      </c>
      <c r="B36" s="5" t="e">
        <f>COUNTIF(registration!#REF!,A36)+COUNTIF(speakers!C:C,A36)</f>
        <v>#REF!</v>
      </c>
    </row>
    <row r="37" spans="1:2">
      <c r="A37" t="s">
        <v>36</v>
      </c>
      <c r="B37" s="5" t="e">
        <f>COUNTIF(registration!#REF!,A37)+COUNTIF(speakers!C:C,A37)</f>
        <v>#REF!</v>
      </c>
    </row>
    <row r="38" spans="1:2">
      <c r="A38" t="s">
        <v>10</v>
      </c>
      <c r="B38" s="5" t="e">
        <f>COUNTIF(registration!#REF!,A38)+COUNTIF(speakers!C:C,A38)</f>
        <v>#REF!</v>
      </c>
    </row>
    <row r="39" spans="1:2">
      <c r="A39" t="s">
        <v>27</v>
      </c>
      <c r="B39" s="5" t="e">
        <f>COUNTIF(registration!#REF!,A39)+COUNTIF(speakers!C:C,A39)</f>
        <v>#REF!</v>
      </c>
    </row>
    <row r="40" spans="1:2">
      <c r="A40" s="6"/>
      <c r="B40" s="7" t="e">
        <f>SUBTOTAL(109,B2:B39)</f>
        <v>#REF!</v>
      </c>
    </row>
  </sheetData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5"/>
  <dimension ref="A1:B19"/>
  <sheetViews>
    <sheetView workbookViewId="0">
      <selection activeCell="A3" sqref="A3"/>
    </sheetView>
  </sheetViews>
  <sheetFormatPr baseColWidth="10" defaultRowHeight="12.75"/>
  <cols>
    <col min="1" max="1" width="46.140625" bestFit="1" customWidth="1"/>
    <col min="2" max="2" width="11.42578125" bestFit="1" customWidth="1"/>
  </cols>
  <sheetData>
    <row r="1" spans="1:2">
      <c r="A1" t="s">
        <v>47</v>
      </c>
      <c r="B1" s="3" t="s">
        <v>48</v>
      </c>
    </row>
    <row r="2" spans="1:2">
      <c r="A2" t="e">
        <f>registration!#REF!</f>
        <v>#REF!</v>
      </c>
      <c r="B2" s="5" t="e">
        <f>registration!#REF!+speakers!#REF!</f>
        <v>#REF!</v>
      </c>
    </row>
    <row r="3" spans="1:2">
      <c r="A3" t="e">
        <f>registration!#REF!</f>
        <v>#REF!</v>
      </c>
      <c r="B3" s="5" t="e">
        <f>registration!#REF!+speakers!#REF!</f>
        <v>#REF!</v>
      </c>
    </row>
    <row r="4" spans="1:2">
      <c r="A4" t="e">
        <f>registration!#REF!</f>
        <v>#REF!</v>
      </c>
      <c r="B4" s="5" t="e">
        <f>registration!#REF!+speakers!#REF!</f>
        <v>#REF!</v>
      </c>
    </row>
    <row r="5" spans="1:2">
      <c r="A5" t="e">
        <f>registration!#REF!</f>
        <v>#REF!</v>
      </c>
      <c r="B5" s="5" t="e">
        <f>registration!#REF!+speakers!#REF!</f>
        <v>#REF!</v>
      </c>
    </row>
    <row r="6" spans="1:2">
      <c r="A6" s="3" t="e">
        <f>registration!#REF!</f>
        <v>#REF!</v>
      </c>
      <c r="B6" s="5" t="e">
        <f>registration!#REF!+speakers!#REF!</f>
        <v>#REF!</v>
      </c>
    </row>
    <row r="7" spans="1:2">
      <c r="A7" t="e">
        <f>registration!#REF!</f>
        <v>#REF!</v>
      </c>
      <c r="B7" s="5" t="e">
        <f>registration!#REF!+speakers!#REF!</f>
        <v>#REF!</v>
      </c>
    </row>
    <row r="8" spans="1:2">
      <c r="A8" t="e">
        <f>registration!#REF!</f>
        <v>#REF!</v>
      </c>
      <c r="B8" s="5" t="e">
        <f>registration!#REF!+speakers!#REF!</f>
        <v>#REF!</v>
      </c>
    </row>
    <row r="9" spans="1:2">
      <c r="A9" t="e">
        <f>registration!#REF!</f>
        <v>#REF!</v>
      </c>
      <c r="B9" s="5" t="e">
        <f>registration!#REF!+speakers!#REF!</f>
        <v>#REF!</v>
      </c>
    </row>
    <row r="10" spans="1:2">
      <c r="A10" t="e">
        <f>registration!#REF!</f>
        <v>#REF!</v>
      </c>
      <c r="B10" s="5" t="e">
        <f>registration!#REF!+speakers!#REF!</f>
        <v>#REF!</v>
      </c>
    </row>
    <row r="11" spans="1:2">
      <c r="A11" t="e">
        <f>registration!#REF!</f>
        <v>#REF!</v>
      </c>
      <c r="B11" s="5" t="e">
        <f>registration!#REF!+speakers!#REF!</f>
        <v>#REF!</v>
      </c>
    </row>
    <row r="12" spans="1:2">
      <c r="A12" t="e">
        <f>registration!#REF!</f>
        <v>#REF!</v>
      </c>
      <c r="B12" s="5" t="e">
        <f>registration!#REF!+speakers!#REF!</f>
        <v>#REF!</v>
      </c>
    </row>
    <row r="13" spans="1:2">
      <c r="A13" t="e">
        <f>registration!#REF!</f>
        <v>#REF!</v>
      </c>
      <c r="B13" s="5" t="e">
        <f>registration!#REF!+speakers!#REF!</f>
        <v>#REF!</v>
      </c>
    </row>
    <row r="14" spans="1:2">
      <c r="A14" t="e">
        <f>registration!#REF!</f>
        <v>#REF!</v>
      </c>
      <c r="B14" s="5" t="e">
        <f>registration!#REF!+speakers!#REF!</f>
        <v>#REF!</v>
      </c>
    </row>
    <row r="15" spans="1:2">
      <c r="A15" t="e">
        <f>registration!#REF!</f>
        <v>#REF!</v>
      </c>
      <c r="B15" s="5" t="e">
        <f>registration!#REF!+speakers!#REF!</f>
        <v>#REF!</v>
      </c>
    </row>
    <row r="16" spans="1:2">
      <c r="A16" t="e">
        <f>registration!#REF!</f>
        <v>#REF!</v>
      </c>
      <c r="B16" s="5" t="e">
        <f>registration!#REF!+speakers!#REF!</f>
        <v>#REF!</v>
      </c>
    </row>
    <row r="17" spans="1:2">
      <c r="A17" t="e">
        <f>registration!#REF!</f>
        <v>#REF!</v>
      </c>
      <c r="B17" s="5" t="e">
        <f>registration!#REF!+speakers!#REF!</f>
        <v>#REF!</v>
      </c>
    </row>
    <row r="18" spans="1:2">
      <c r="A18" t="e">
        <f>registration!#REF!</f>
        <v>#REF!</v>
      </c>
      <c r="B18" s="5" t="e">
        <f>registration!#REF!+speakers!#REF!</f>
        <v>#REF!</v>
      </c>
    </row>
    <row r="19" spans="1:2">
      <c r="A19" t="e">
        <f>registration!#REF!</f>
        <v>#REF!</v>
      </c>
      <c r="B19" s="5" t="e">
        <f>registration!#REF!+speakers!#REF!</f>
        <v>#REF!</v>
      </c>
    </row>
  </sheetData>
  <pageMargins left="0.7" right="0.7" top="0.75" bottom="0.75" header="0.3" footer="0.3"/>
  <pageSetup paperSize="9" orientation="portrait" r:id="rId1"/>
  <drawing r:id="rId2"/>
  <legacyDrawing r:id="rId3"/>
  <tableParts count="1">
    <tablePart r:id="rId4"/>
  </tableParts>
</worksheet>
</file>

<file path=xl/worksheets/sheet5.xml><?xml version="1.0" encoding="utf-8"?>
<worksheet xmlns="http://schemas.openxmlformats.org/spreadsheetml/2006/main" xmlns:r="http://schemas.openxmlformats.org/officeDocument/2006/relationships">
  <dimension ref="A3:A138"/>
  <sheetViews>
    <sheetView topLeftCell="A98" workbookViewId="0">
      <selection activeCell="A138" sqref="A118:A138"/>
    </sheetView>
  </sheetViews>
  <sheetFormatPr baseColWidth="10" defaultRowHeight="12.75"/>
  <cols>
    <col min="1" max="1" width="43.140625" customWidth="1"/>
  </cols>
  <sheetData>
    <row r="3" spans="1:1">
      <c r="A3" t="s">
        <v>143</v>
      </c>
    </row>
    <row r="4" spans="1:1">
      <c r="A4" t="s">
        <v>191</v>
      </c>
    </row>
    <row r="5" spans="1:1">
      <c r="A5" t="s">
        <v>190</v>
      </c>
    </row>
    <row r="6" spans="1:1">
      <c r="A6" t="s">
        <v>193</v>
      </c>
    </row>
    <row r="7" spans="1:1">
      <c r="A7" t="s">
        <v>89</v>
      </c>
    </row>
    <row r="8" spans="1:1">
      <c r="A8" t="s">
        <v>91</v>
      </c>
    </row>
    <row r="14" spans="1:1" ht="15.75">
      <c r="A14" s="13" t="s">
        <v>9</v>
      </c>
    </row>
    <row r="15" spans="1:1" ht="15.75">
      <c r="A15" s="10" t="s">
        <v>29</v>
      </c>
    </row>
    <row r="16" spans="1:1" ht="15.75">
      <c r="A16" s="10" t="s">
        <v>34</v>
      </c>
    </row>
    <row r="17" spans="1:1" ht="15.75">
      <c r="A17" s="10" t="s">
        <v>38</v>
      </c>
    </row>
    <row r="18" spans="1:1" ht="15.75">
      <c r="A18" s="10" t="s">
        <v>17</v>
      </c>
    </row>
    <row r="19" spans="1:1" ht="15.75">
      <c r="A19" s="10" t="s">
        <v>49</v>
      </c>
    </row>
    <row r="20" spans="1:1" ht="15.75">
      <c r="A20" s="10" t="s">
        <v>22</v>
      </c>
    </row>
    <row r="21" spans="1:1" ht="15.75">
      <c r="A21" s="10" t="s">
        <v>5</v>
      </c>
    </row>
    <row r="22" spans="1:1" ht="15.75">
      <c r="A22" s="10" t="s">
        <v>150</v>
      </c>
    </row>
    <row r="23" spans="1:1" ht="15.75">
      <c r="A23" s="10" t="s">
        <v>30</v>
      </c>
    </row>
    <row r="24" spans="1:1" ht="15.75">
      <c r="A24" s="10" t="s">
        <v>16</v>
      </c>
    </row>
    <row r="25" spans="1:1" ht="15.75">
      <c r="A25" s="10" t="s">
        <v>28</v>
      </c>
    </row>
    <row r="26" spans="1:1" ht="15.75">
      <c r="A26" s="10" t="s">
        <v>37</v>
      </c>
    </row>
    <row r="27" spans="1:1" ht="15.75">
      <c r="A27" s="10" t="s">
        <v>37</v>
      </c>
    </row>
    <row r="28" spans="1:1" ht="15.75">
      <c r="A28" s="10" t="s">
        <v>12</v>
      </c>
    </row>
    <row r="29" spans="1:1" ht="15.75">
      <c r="A29" s="10" t="s">
        <v>23</v>
      </c>
    </row>
    <row r="30" spans="1:1" ht="15.75">
      <c r="A30" s="10" t="s">
        <v>24</v>
      </c>
    </row>
    <row r="31" spans="1:1" ht="15.75">
      <c r="A31" s="10" t="s">
        <v>33</v>
      </c>
    </row>
    <row r="32" spans="1:1" ht="15.75">
      <c r="A32" s="10" t="s">
        <v>11</v>
      </c>
    </row>
    <row r="33" spans="1:1" ht="15.75">
      <c r="A33" s="10" t="s">
        <v>56</v>
      </c>
    </row>
    <row r="34" spans="1:1" ht="15.75">
      <c r="A34" s="10" t="s">
        <v>27</v>
      </c>
    </row>
    <row r="35" spans="1:1" ht="15.75">
      <c r="A35" s="10"/>
    </row>
    <row r="36" spans="1:1" ht="15.75">
      <c r="A36" s="10"/>
    </row>
    <row r="37" spans="1:1" ht="15.75">
      <c r="A37" s="10"/>
    </row>
    <row r="38" spans="1:1" ht="15.75">
      <c r="A38" s="10"/>
    </row>
    <row r="39" spans="1:1" ht="15.75">
      <c r="A39" s="10"/>
    </row>
    <row r="40" spans="1:1" ht="15.75">
      <c r="A40" s="10"/>
    </row>
    <row r="41" spans="1:1" ht="15.75">
      <c r="A41" s="10"/>
    </row>
    <row r="42" spans="1:1" ht="15.75">
      <c r="A42" s="10"/>
    </row>
    <row r="43" spans="1:1" ht="15.75">
      <c r="A43" s="10"/>
    </row>
    <row r="44" spans="1:1" ht="15.75">
      <c r="A44" s="10"/>
    </row>
    <row r="45" spans="1:1" ht="15.75">
      <c r="A45" s="10"/>
    </row>
    <row r="46" spans="1:1" ht="15.75">
      <c r="A46" s="10"/>
    </row>
    <row r="47" spans="1:1" ht="15.75">
      <c r="A47" s="10"/>
    </row>
    <row r="48" spans="1:1" ht="15.75">
      <c r="A48" s="10"/>
    </row>
    <row r="49" spans="1:1" ht="15.75">
      <c r="A49" s="10"/>
    </row>
    <row r="50" spans="1:1" ht="15.75">
      <c r="A50" s="10"/>
    </row>
    <row r="51" spans="1:1" ht="15.75">
      <c r="A51" s="10"/>
    </row>
    <row r="52" spans="1:1" ht="15.75">
      <c r="A52" s="10"/>
    </row>
    <row r="53" spans="1:1" ht="15.75">
      <c r="A53" s="10"/>
    </row>
    <row r="54" spans="1:1" ht="15.75">
      <c r="A54" s="10"/>
    </row>
    <row r="55" spans="1:1" ht="15.75">
      <c r="A55" s="10"/>
    </row>
    <row r="56" spans="1:1" ht="15.75">
      <c r="A56" s="10"/>
    </row>
    <row r="57" spans="1:1" ht="15.75">
      <c r="A57" s="10"/>
    </row>
    <row r="58" spans="1:1" ht="15.75">
      <c r="A58" s="10"/>
    </row>
    <row r="59" spans="1:1" ht="15.75">
      <c r="A59" s="10"/>
    </row>
    <row r="60" spans="1:1" ht="15.75">
      <c r="A60" s="10"/>
    </row>
    <row r="61" spans="1:1" ht="15.75">
      <c r="A61" s="10"/>
    </row>
    <row r="62" spans="1:1" ht="15.75">
      <c r="A62" s="10"/>
    </row>
    <row r="63" spans="1:1" ht="15.75">
      <c r="A63" s="10"/>
    </row>
    <row r="64" spans="1:1" ht="15.75">
      <c r="A64" s="10"/>
    </row>
    <row r="65" spans="1:1" ht="15.75">
      <c r="A65" s="10"/>
    </row>
    <row r="66" spans="1:1" ht="15.75">
      <c r="A66" s="10"/>
    </row>
    <row r="67" spans="1:1" ht="15.75">
      <c r="A67" s="10"/>
    </row>
    <row r="68" spans="1:1" ht="15.75">
      <c r="A68" s="10"/>
    </row>
    <row r="69" spans="1:1" ht="15.75">
      <c r="A69" s="10"/>
    </row>
    <row r="70" spans="1:1" ht="15.75">
      <c r="A70" s="10"/>
    </row>
    <row r="71" spans="1:1" ht="15.75">
      <c r="A71" s="10"/>
    </row>
    <row r="72" spans="1:1" ht="15.75">
      <c r="A72" s="10"/>
    </row>
    <row r="73" spans="1:1" ht="15.75">
      <c r="A73" s="10"/>
    </row>
    <row r="74" spans="1:1" ht="15.75">
      <c r="A74" s="10"/>
    </row>
    <row r="75" spans="1:1" ht="15.75">
      <c r="A75" s="10"/>
    </row>
    <row r="76" spans="1:1" ht="15.75">
      <c r="A76" s="10"/>
    </row>
    <row r="77" spans="1:1" ht="15.75">
      <c r="A77" s="10"/>
    </row>
    <row r="78" spans="1:1" ht="15.75">
      <c r="A78" s="10"/>
    </row>
    <row r="79" spans="1:1" ht="15.75">
      <c r="A79" s="10"/>
    </row>
    <row r="80" spans="1:1" ht="15.75">
      <c r="A80" s="10"/>
    </row>
    <row r="81" spans="1:1" ht="15.75">
      <c r="A81" s="10"/>
    </row>
    <row r="82" spans="1:1" ht="15.75">
      <c r="A82" s="10"/>
    </row>
    <row r="83" spans="1:1" ht="15.75">
      <c r="A83" s="10"/>
    </row>
    <row r="84" spans="1:1" ht="15.75">
      <c r="A84" s="10"/>
    </row>
    <row r="85" spans="1:1" ht="15.75">
      <c r="A85" s="10"/>
    </row>
    <row r="86" spans="1:1" ht="15.75">
      <c r="A86" s="10"/>
    </row>
    <row r="87" spans="1:1" ht="15.75">
      <c r="A87" s="10"/>
    </row>
    <row r="88" spans="1:1" ht="15.75">
      <c r="A88" s="10"/>
    </row>
    <row r="89" spans="1:1" ht="15.75">
      <c r="A89" s="10"/>
    </row>
    <row r="90" spans="1:1" ht="15.75">
      <c r="A90" s="10"/>
    </row>
    <row r="91" spans="1:1" ht="15.75">
      <c r="A91" s="10"/>
    </row>
    <row r="92" spans="1:1" ht="15.75">
      <c r="A92" s="10"/>
    </row>
    <row r="93" spans="1:1" ht="15.75">
      <c r="A93" s="10"/>
    </row>
    <row r="94" spans="1:1" ht="15.75">
      <c r="A94" s="10"/>
    </row>
    <row r="95" spans="1:1" ht="15.75">
      <c r="A95" s="10"/>
    </row>
    <row r="96" spans="1:1" ht="15.75">
      <c r="A96" s="10"/>
    </row>
    <row r="97" spans="1:1" ht="15.75">
      <c r="A97" s="10"/>
    </row>
    <row r="98" spans="1:1" ht="15.75">
      <c r="A98" s="10"/>
    </row>
    <row r="99" spans="1:1" ht="15.75">
      <c r="A99" s="10"/>
    </row>
    <row r="100" spans="1:1" ht="15.75">
      <c r="A100" s="10"/>
    </row>
    <row r="101" spans="1:1" ht="15.75">
      <c r="A101" s="10"/>
    </row>
    <row r="102" spans="1:1" ht="15.75">
      <c r="A102" s="10"/>
    </row>
    <row r="103" spans="1:1" ht="15.75">
      <c r="A103" s="10"/>
    </row>
    <row r="104" spans="1:1" ht="15.75">
      <c r="A104" s="10"/>
    </row>
    <row r="105" spans="1:1" ht="15.75">
      <c r="A105" s="10"/>
    </row>
    <row r="106" spans="1:1" ht="15.75">
      <c r="A106" s="9"/>
    </row>
    <row r="107" spans="1:1" ht="15.75">
      <c r="A107" s="10"/>
    </row>
    <row r="108" spans="1:1" ht="15.75">
      <c r="A108" s="10"/>
    </row>
    <row r="109" spans="1:1" ht="15.75">
      <c r="A109" s="10"/>
    </row>
    <row r="110" spans="1:1" ht="15.75">
      <c r="A110" s="10"/>
    </row>
    <row r="111" spans="1:1" ht="15.75">
      <c r="A111" s="10"/>
    </row>
    <row r="112" spans="1:1" ht="15.75">
      <c r="A112" s="9"/>
    </row>
    <row r="118" spans="1:1">
      <c r="A118" t="s">
        <v>9</v>
      </c>
    </row>
    <row r="119" spans="1:1">
      <c r="A119" t="s">
        <v>29</v>
      </c>
    </row>
    <row r="120" spans="1:1">
      <c r="A120" t="s">
        <v>34</v>
      </c>
    </row>
    <row r="121" spans="1:1">
      <c r="A121" t="s">
        <v>38</v>
      </c>
    </row>
    <row r="122" spans="1:1">
      <c r="A122" t="s">
        <v>17</v>
      </c>
    </row>
    <row r="123" spans="1:1">
      <c r="A123" t="s">
        <v>49</v>
      </c>
    </row>
    <row r="124" spans="1:1">
      <c r="A124" t="s">
        <v>22</v>
      </c>
    </row>
    <row r="125" spans="1:1">
      <c r="A125" t="s">
        <v>5</v>
      </c>
    </row>
    <row r="126" spans="1:1">
      <c r="A126" t="s">
        <v>150</v>
      </c>
    </row>
    <row r="127" spans="1:1">
      <c r="A127" t="s">
        <v>30</v>
      </c>
    </row>
    <row r="128" spans="1:1">
      <c r="A128" t="s">
        <v>16</v>
      </c>
    </row>
    <row r="129" spans="1:1">
      <c r="A129" t="s">
        <v>28</v>
      </c>
    </row>
    <row r="130" spans="1:1">
      <c r="A130" t="s">
        <v>37</v>
      </c>
    </row>
    <row r="131" spans="1:1">
      <c r="A131" t="s">
        <v>12</v>
      </c>
    </row>
    <row r="132" spans="1:1">
      <c r="A132" t="s">
        <v>20</v>
      </c>
    </row>
    <row r="133" spans="1:1">
      <c r="A133" t="s">
        <v>23</v>
      </c>
    </row>
    <row r="134" spans="1:1">
      <c r="A134" t="s">
        <v>24</v>
      </c>
    </row>
    <row r="135" spans="1:1">
      <c r="A135" t="s">
        <v>33</v>
      </c>
    </row>
    <row r="136" spans="1:1">
      <c r="A136" t="s">
        <v>11</v>
      </c>
    </row>
    <row r="137" spans="1:1">
      <c r="A137" t="s">
        <v>56</v>
      </c>
    </row>
    <row r="138" spans="1:1">
      <c r="A138" t="s">
        <v>27</v>
      </c>
    </row>
  </sheetData>
  <sortState ref="A118:A139">
    <sortCondition ref="A139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registration</vt:lpstr>
      <vt:lpstr>speakers</vt:lpstr>
      <vt:lpstr>stats by country</vt:lpstr>
      <vt:lpstr>stats by session</vt:lpstr>
      <vt:lpstr>Hoja1</vt:lpstr>
    </vt:vector>
  </TitlesOfParts>
  <Company>De Nederlandsche Bank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Registration - Rome</dc:title>
  <dc:subject>XII CEBS Workshop</dc:subject>
  <dc:creator>Javi Mora - XBRL Spain</dc:creator>
  <cp:lastModifiedBy>infboi</cp:lastModifiedBy>
  <cp:lastPrinted>2013-06-14T16:53:37Z</cp:lastPrinted>
  <dcterms:created xsi:type="dcterms:W3CDTF">2007-11-01T10:34:06Z</dcterms:created>
  <dcterms:modified xsi:type="dcterms:W3CDTF">2013-07-03T10:41:09Z</dcterms:modified>
</cp:coreProperties>
</file>